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olaboramds.sharepoint.com/sites/Casen2024/Documentos compartidos/General/05_procesamiento/1_integracion_datos/casen_2013_2020/output/ldc_publicos/"/>
    </mc:Choice>
  </mc:AlternateContent>
  <xr:revisionPtr revIDLastSave="2656" documentId="13_ncr:1_{9BCB2CFC-B8FC-4D70-8185-4C3D7C6CC000}" xr6:coauthVersionLast="47" xr6:coauthVersionMax="47" xr10:uidLastSave="{B58D7387-87E1-4F7C-A3F6-0163A3DDCD47}"/>
  <bookViews>
    <workbookView minimized="1" xWindow="-12870" yWindow="4755" windowWidth="2400" windowHeight="585" tabRatio="751" activeTab="4" xr2:uid="{34A92D77-0A5A-474F-9C30-2BBE98DE98D9}"/>
  </bookViews>
  <sheets>
    <sheet name="Índice" sheetId="3" r:id="rId1"/>
    <sheet name="Ficha técnica" sheetId="26" r:id="rId2"/>
    <sheet name="Cuestionario" sheetId="24" r:id="rId3"/>
    <sheet name="Llave" sheetId="22" r:id="rId4"/>
    <sheet name="HdR" sheetId="4" r:id="rId5"/>
    <sheet name="Factor" sheetId="23" r:id="rId6"/>
    <sheet name="H" sheetId="5" r:id="rId7"/>
    <sheet name="E" sheetId="6" r:id="rId8"/>
    <sheet name="O" sheetId="7" r:id="rId9"/>
    <sheet name="Y" sheetId="8" r:id="rId10"/>
    <sheet name="S" sheetId="9" r:id="rId11"/>
    <sheet name="R" sheetId="10" r:id="rId12"/>
    <sheet name="V" sheetId="11" r:id="rId13"/>
    <sheet name="Ing Cepal" sheetId="13" r:id="rId14"/>
    <sheet name="Ing MDSF" sheetId="17" r:id="rId15"/>
    <sheet name="PM" sheetId="18" r:id="rId16"/>
    <sheet name="Var MDSF" sheetId="14" r:id="rId17"/>
  </sheets>
  <definedNames>
    <definedName name="_xlnm._FilterDatabase" localSheetId="7" hidden="1">E!$B$3:$F$649</definedName>
    <definedName name="_xlnm._FilterDatabase" localSheetId="6" hidden="1">H!$B$3:$F$83</definedName>
    <definedName name="_xlnm._FilterDatabase" localSheetId="4" hidden="1">HdR!$B$3:$F$84</definedName>
    <definedName name="_xlnm._FilterDatabase" localSheetId="13" hidden="1">'Ing Cepal'!$B$3:$F$204</definedName>
    <definedName name="_xlnm._FilterDatabase" localSheetId="14" hidden="1">'Ing MDSF'!$B$3:$F$3</definedName>
    <definedName name="_xlnm._FilterDatabase" localSheetId="8" hidden="1">O!$B$3:$F$1081</definedName>
    <definedName name="_xlnm._FilterDatabase" localSheetId="15" hidden="1">PM!$B$3:$F$3</definedName>
    <definedName name="_xlnm._FilterDatabase" localSheetId="11" hidden="1">'R'!$B$3:$F$1236</definedName>
    <definedName name="_xlnm._FilterDatabase" localSheetId="10" hidden="1">S!$B$3:$F$702</definedName>
    <definedName name="_xlnm._FilterDatabase" localSheetId="12" hidden="1">V!$B$3:$F$345</definedName>
    <definedName name="_xlnm._FilterDatabase" localSheetId="16" hidden="1">'Var MDSF'!$B$3:$F$106</definedName>
    <definedName name="_xlnm._FilterDatabase" localSheetId="9" hidden="1">Y!$B$3:$F$449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32" i="10" l="1"/>
  <c r="F1226" i="10"/>
  <c r="F1096" i="10"/>
  <c r="F1074" i="10"/>
  <c r="F958" i="10"/>
  <c r="F519" i="10"/>
  <c r="F74" i="10"/>
  <c r="F7" i="10"/>
  <c r="F92" i="8"/>
  <c r="F318" i="8"/>
  <c r="F287" i="8"/>
  <c r="F169" i="8"/>
  <c r="F83" i="8"/>
  <c r="F571" i="6"/>
  <c r="F559" i="6"/>
  <c r="F127" i="6"/>
  <c r="F126" i="6"/>
  <c r="F125" i="6"/>
  <c r="F74" i="6"/>
  <c r="F47" i="6"/>
  <c r="F28" i="6"/>
</calcChain>
</file>

<file path=xl/sharedStrings.xml><?xml version="1.0" encoding="utf-8"?>
<sst xmlns="http://schemas.openxmlformats.org/spreadsheetml/2006/main" count="7339" uniqueCount="4027">
  <si>
    <t>LIBRO DE CÓDIGOS BASE DE DATOS CASEN 2017</t>
  </si>
  <si>
    <t>Índice</t>
  </si>
  <si>
    <t>I. Ficha técnica Casen 2017</t>
  </si>
  <si>
    <t>Ficha técnica Casen 2017</t>
  </si>
  <si>
    <t>II. Cuestionario Casen 2017</t>
  </si>
  <si>
    <t>Cuestionario Casen 2017</t>
  </si>
  <si>
    <t>III. Diccionario de variables y códigos</t>
  </si>
  <si>
    <t>1. Variables de segmentación o llave</t>
  </si>
  <si>
    <t>Variables de segmentación o llave</t>
  </si>
  <si>
    <t>2. Variables de identificación</t>
  </si>
  <si>
    <t>HdR</t>
  </si>
  <si>
    <t>Hoja de Ruta</t>
  </si>
  <si>
    <t>3. Factores de expansión y variables de estratos y conglomerados de varianza</t>
  </si>
  <si>
    <t>Factores de expansión y variables de estratos y conglomerados de varianza</t>
  </si>
  <si>
    <t>4. Módulos de la encuesta</t>
  </si>
  <si>
    <t>Módulo H</t>
  </si>
  <si>
    <t>Registro de Residentes</t>
  </si>
  <si>
    <t>Módulo E</t>
  </si>
  <si>
    <t>Educación</t>
  </si>
  <si>
    <t>Módulo O</t>
  </si>
  <si>
    <t>Trabajo</t>
  </si>
  <si>
    <t>Módulo Y</t>
  </si>
  <si>
    <t>Ingresos</t>
  </si>
  <si>
    <t>Módulo S</t>
  </si>
  <si>
    <t>Salud</t>
  </si>
  <si>
    <t>Módulo R</t>
  </si>
  <si>
    <t>Identidades, Redes y Participación</t>
  </si>
  <si>
    <t>Módulo V</t>
  </si>
  <si>
    <t>Vivienda y Entorno</t>
  </si>
  <si>
    <t>5. Variables de ingresos generadas por Cepal</t>
  </si>
  <si>
    <t>Ingresos CEPAL</t>
  </si>
  <si>
    <t>6. Variables de ingresos generadas por MDSF</t>
  </si>
  <si>
    <t>Ingresos MDSF</t>
  </si>
  <si>
    <t>7. Variables de pobreza multidimensional</t>
  </si>
  <si>
    <t>Pobreza multidimensional</t>
  </si>
  <si>
    <t>8. Variables adicionales generadas por MDSF</t>
  </si>
  <si>
    <t>Variables MDSF</t>
  </si>
  <si>
    <t>FICHA TÉCNICA ENCUESTA CASEN 2017</t>
  </si>
  <si>
    <t>Organismo responsable</t>
  </si>
  <si>
    <t>Ministerio de Desarrollo Social</t>
  </si>
  <si>
    <t>Organismos ejecutores</t>
  </si>
  <si>
    <t>Población objetivo</t>
  </si>
  <si>
    <t>Constituida por hogares que habitan las viviendas particulares ocupadas y las personas que residen en ellas de forma permanente.</t>
  </si>
  <si>
    <t>Principales unidades de análisis</t>
  </si>
  <si>
    <t xml:space="preserve">Cobertura </t>
  </si>
  <si>
    <t xml:space="preserve">La cobertura geográfica del estudio es nacional. Sin embargo se excluyen áreas de difícil acceso (General Lagos, Colchane, Ollagüe, Juan Fernández, Isla de Pascua, Cochamó, Chaitén, Futaleufú, Hualaihué, Palena, Lago Verde, Guaitecas, O’Higgins, Tortel, Laguna Blanca, Río Verde, San Gregorio, Cabo de Hornos (Ex - Navarino), Antártica, Primavera, Timaukel, Torres del Paine). 
Estas áreas georgáficas no están incluidas en el Marco Maestro del INE </t>
  </si>
  <si>
    <t>Tamaños logrados de unidades de análisis</t>
  </si>
  <si>
    <t>Viviendas: 68.466 viviendas</t>
  </si>
  <si>
    <t>Hogares: 70.948 hogares</t>
  </si>
  <si>
    <t>Personas: 216.439 personas</t>
  </si>
  <si>
    <t>Núcleos: 83.232 núcleos</t>
  </si>
  <si>
    <t xml:space="preserve">Servicio Doméstico Puertas Adentro (SDPA): 208 personas </t>
  </si>
  <si>
    <t>Marco muestral</t>
  </si>
  <si>
    <t>Diseño de la muestra</t>
  </si>
  <si>
    <t>Probabilístico, estratificado, por conglomerado y en múltiples etapas. La unidad final de selección es la vivienda.</t>
  </si>
  <si>
    <t>Representatividad</t>
  </si>
  <si>
    <t>Nacional</t>
  </si>
  <si>
    <t>Regional (para las 16 regiones del país incluída la Región de Ñuble)</t>
  </si>
  <si>
    <t>Error muestral</t>
  </si>
  <si>
    <t xml:space="preserve">La variable de interés en la determinación del tamaño muestral es la tasa de pobreza por ingresos, para la cual se fijaron errores absolutos regionales esperados de 1 a 4 puntos porcentuales y un error absoluto esperado de 0,5 puntos porcentuales (pp) a nivel nacional. El error relativo esperado a nivel regional no superaba 35%.  
Los errores muestrales efectivos a nivel nacional son 0,4 puntos porcentuales en el caso del error absoluto y 4,3%, el error relativo, para la estimación de la tasa de pobreza por ingresos. A nivel regional, el error absoluto promedio es 1,4 puntos porcentuales (con un valor máximo de 1,9 puntos porcentuales en la región de Atacama) y el error relativo promedio es 17,2% (con un valor máximo de 35,6% en la región de Magallanes). Se excluye servicio doméstico puertas adentro y su núcleo familiar. </t>
  </si>
  <si>
    <t>Período de trabajo de campo</t>
  </si>
  <si>
    <t>2 Noviembre 2017 – 4 Febrero 2018.</t>
  </si>
  <si>
    <t>Modo de aplicación</t>
  </si>
  <si>
    <t xml:space="preserve">Entrevista personal, aplicada por encuestador en cuestionario de papel. </t>
  </si>
  <si>
    <t>Duración Promedio</t>
  </si>
  <si>
    <t>Informante</t>
  </si>
  <si>
    <t>Control de calidad</t>
  </si>
  <si>
    <t>Supervisión interna del proveedor del levantamiento de datos: 13,3% de la muestra lograda Casen 2017.</t>
  </si>
  <si>
    <t>Cobertura temática</t>
  </si>
  <si>
    <t>La encuesta se compone de siete módulos mediante los cuales se busca caracterizar los hogares que participan del estudio. Estos módulos son: Registro de Residentes, Educación, Trabajo, Ingresos, Salud, Identidades, Redes y Participación, y Vivienda y Entorno.</t>
  </si>
  <si>
    <t xml:space="preserve">Otros </t>
  </si>
  <si>
    <t xml:space="preserve">Entrevista voluntaria. </t>
  </si>
  <si>
    <t>No se solicitan datos personales (sin RUT, sin apellidos).</t>
  </si>
  <si>
    <t>Bases de datos con acceso público</t>
  </si>
  <si>
    <t>Cuestionario Casen 2017 disponible en Sección Cuestionarios:</t>
  </si>
  <si>
    <t>https://observatorio.ministeriodesarrollosocial.gob.cl/encuesta-casen-2017</t>
  </si>
  <si>
    <t xml:space="preserve">Contenidos de los módulos del cuestionario: </t>
  </si>
  <si>
    <t>Módulo Registro de Residentes</t>
  </si>
  <si>
    <t>Este módulo registra información para la identificación de las personas, los distintos núcleos familiares que habitan cada vivienda, como por ejemplo: sexo, edad, estado civil o conyugal, jefatura de hogar y de núcleo. Permite estimar indicadores tales como el tamaño, el tipo y la composición de los hogares.</t>
  </si>
  <si>
    <t>Módulo Educación</t>
  </si>
  <si>
    <t>Este módulo incluye un conjunto de preguntas que permite estimar indicadores como los niveles de escolaridad de la población y la incidencia de la población no incorporada al sistema educativo.</t>
  </si>
  <si>
    <t>Módulo Trabajo</t>
  </si>
  <si>
    <t>Este módulo consta de preguntas que permiten: estimar indicadores sobre la situación ocupacional de la población (tasa de participación, tasa de desocupación, tasa de ocupación); caracterizar la situación laboral y previsional de la fuerza de trabajo ocupada (rama de actividad, grupo ocupacional, categoría ocupacional, afiliación y cotización previsional, ocupación secundaria).</t>
  </si>
  <si>
    <t>Módulo Ingresos</t>
  </si>
  <si>
    <t>Este módulo incluye preguntas que permiten recoger información sobre las diferentes corrientes de ingreso que reciben las personas y los hogares, ya sea como fruto de su participación en el proceso productivo y en la propiedad de los activos, o como receptores de transferencias de privados o transferencias monetarias del Estado efectuadas como parte de sus programas sociales.
A partir de esta información se estiman indicadores tales como la incidencia, brecha promedio y severidad de la pobreza y pobreza extrema; el ingreso promedio de los hogares, total y per cápita, tanto del ingreso del trabajo, como del ingreso autónomo, subsidios monetarios e ingreso monetario; la composición del ingreso de los hogares; y la cobertura y focalización de los subsidios monetarios. Asimismo, se estima un conjunto de indicadores de desigualdad de ingreso: la distribución del ingreso entre los hogares por decil de ingreso autónomo per cápita del hogar, las razones 10/10, 10/40 y 20/20, y el coeficiente de Gini para el ingreso del trabajo, ingreso autónomo, subsidios monetarios e ingreso monetario.</t>
  </si>
  <si>
    <t>Módulo Salud</t>
  </si>
  <si>
    <t>Este módulo tiene como objetivo general evaluar la cobertura de los principales programas públicos de salud de alcance nacional. La primera secuencia de preguntas indaga acerca de los integrantes del hogar según grupo de edad y sexo. Específicamente sobre el estado nutricional y el acceso a programas de alimentación, situación de fecundidad, maternidad y paternidad en Chile. La segunda secuencia, dirigida en su mayoría a todas las personas, indaga por acceso a sistemas y servicios de salud. La tercera secuencia, también dirigida a todas las personas, consulta acerca de los distintos tipos de atenciones médicas y exámenes recibidos. La última secuencia, se compone de un conjunto de preguntas destinadas a distintos universos orientada a medir presencia de condiciones permanente y dependencia.</t>
  </si>
  <si>
    <t>Módulo Identidades, redes y participación</t>
  </si>
  <si>
    <t>El objetivo de este módulo es recolectar información esencial para la identificación y análisis de grupos específicos de poblaciones de interés para las políticas públicas, así como para el desarrollo de algunos indicadores internacionales.
Este módulo tiene diferentes secuencias de preguntas que abordan temáticas tales como la nacionalidad de la población y migración interna y externa; la pertenencia a pueblos indígenas y el conocimiento de sus lenguas; participación en organizaciones sociales y redes de apoyo del hogar; seguridad alimentaria, trato injusto o discriminación, preguntas que indagan sobre el acceso a tecnologías de comunicación, preguntas sobre orientación sexual e identidad de género, entre otras.</t>
  </si>
  <si>
    <t>Módulo Vivienda y Entorno</t>
  </si>
  <si>
    <t>El objetivo de este módulo es conocer las condiciones de habitabilidad en que residen los hogares del país, además de evaluar la efectividad de la política habitacional. Los principales temas que se busca abordar con el Módulo de Vivienda son:
• Características del sitio y de la vivienda, con énfasis en información que permita construir indicadores sobre requerimientos cuantitativos y cualitativos de vivienda y acceso a servicios básicos.
• Propiedad del sitio y de la vivienda.
La secuencia más importante de preguntas indaga acerca de la situación bajo la cual se ocupa la vivienda. En otras preguntas, se consulta las características del sitio en el que está emplazada la vivienda y los sistemas de distribución de agua, alcantarillado y electricidad en la vivienda.</t>
  </si>
  <si>
    <t>Las variables de segmentación o llave de la Encuesta Casen 2017, son aquellas que identifican a las viviendas, hogares, núcleos y las personas, que se requieren para generar distintos cruces a partir de la encuesta. Estas son:</t>
  </si>
  <si>
    <t>Unidad</t>
  </si>
  <si>
    <t>Llave</t>
  </si>
  <si>
    <t>Vivienda</t>
  </si>
  <si>
    <t>id_vivienda</t>
  </si>
  <si>
    <t>Hogar</t>
  </si>
  <si>
    <t>folio</t>
  </si>
  <si>
    <t>Núcleo</t>
  </si>
  <si>
    <t>folio, nucleo</t>
  </si>
  <si>
    <t>Persona</t>
  </si>
  <si>
    <t>folio, o</t>
  </si>
  <si>
    <t>Módulo: Hoja de Ruta</t>
  </si>
  <si>
    <t>Total de observaciones 216.439</t>
  </si>
  <si>
    <t>Nombre variable</t>
  </si>
  <si>
    <t>Etiqueta de variable</t>
  </si>
  <si>
    <t>Valores</t>
  </si>
  <si>
    <t>Etiquetas de valores</t>
  </si>
  <si>
    <t>Frecuencia</t>
  </si>
  <si>
    <t>Identificación vivienda</t>
  </si>
  <si>
    <t>rango: 1101100202-15201300218</t>
  </si>
  <si>
    <t>Válidos</t>
  </si>
  <si>
    <t>Identificación hogar (id_vivienda hogar)</t>
  </si>
  <si>
    <t>rango: 110110020201-1520130021801</t>
  </si>
  <si>
    <t>o</t>
  </si>
  <si>
    <t>Orden de la persona en el hogar</t>
  </si>
  <si>
    <t>rango: 1-19</t>
  </si>
  <si>
    <t>region</t>
  </si>
  <si>
    <t>Región (16 regiones)</t>
  </si>
  <si>
    <t>Región de Tarapacá</t>
  </si>
  <si>
    <t>Región de Antofagasta</t>
  </si>
  <si>
    <t>Región de Atacama</t>
  </si>
  <si>
    <t>Región de Coquimbo</t>
  </si>
  <si>
    <t>Región de Valparaíso</t>
  </si>
  <si>
    <t>Región del Libertador Gral. Bernardo O’Higgins</t>
  </si>
  <si>
    <t>Región del Maule</t>
  </si>
  <si>
    <t>Región del Biobío</t>
  </si>
  <si>
    <t>Región de La Araucanía</t>
  </si>
  <si>
    <t>Región de Los Lagos</t>
  </si>
  <si>
    <t>Región de Ayséndel Gral. Carlos Ibáñez del Campo</t>
  </si>
  <si>
    <t>Región de Magallanes y de la Antártica Chilena</t>
  </si>
  <si>
    <t>Región Metropolitana de Santiago</t>
  </si>
  <si>
    <t>Región de Los Ríos</t>
  </si>
  <si>
    <t>Región de Arica y Parinacota</t>
  </si>
  <si>
    <t>Región de Ñuble</t>
  </si>
  <si>
    <t>region_geo</t>
  </si>
  <si>
    <t>Región (16 regiones) orden geográfico</t>
  </si>
  <si>
    <t>Región del Libertador Gral. Bernardo O'Higgins</t>
  </si>
  <si>
    <t>Región de Aysén del Gral. Carlos Ibáñez del Campo</t>
  </si>
  <si>
    <t>region_15</t>
  </si>
  <si>
    <t>Región (15 regiones)</t>
  </si>
  <si>
    <t>region_15_geo</t>
  </si>
  <si>
    <t>Región (15 regiones) orden geográfico</t>
  </si>
  <si>
    <t>area</t>
  </si>
  <si>
    <t>Área</t>
  </si>
  <si>
    <t>Urbano</t>
  </si>
  <si>
    <t>Rural</t>
  </si>
  <si>
    <t>segmento</t>
  </si>
  <si>
    <t>Identificador del segmento (comuna, área, seg)</t>
  </si>
  <si>
    <t>rango: 11011002-152013002</t>
  </si>
  <si>
    <t>estrato</t>
  </si>
  <si>
    <t>Identificador del estrato (comuna, área)</t>
  </si>
  <si>
    <t>rango: 11011-152013</t>
  </si>
  <si>
    <t>hogar</t>
  </si>
  <si>
    <t>Identificación del hogar en la vivienda</t>
  </si>
  <si>
    <t>rango: 1-7</t>
  </si>
  <si>
    <t>fecha_dia</t>
  </si>
  <si>
    <t>Fecha_día: fecha entrevista (día)</t>
  </si>
  <si>
    <t>rango: 1-31</t>
  </si>
  <si>
    <t>fecha_mes</t>
  </si>
  <si>
    <t>Fecha_mes: fecha entrevista (mes)</t>
  </si>
  <si>
    <t>rango: 1-12</t>
  </si>
  <si>
    <t>fecha_agno</t>
  </si>
  <si>
    <t>Fecha_año: fecha entrevista (año)</t>
  </si>
  <si>
    <t>rango: 2017-2018</t>
  </si>
  <si>
    <t>tot_per_h</t>
  </si>
  <si>
    <t>Total de personas (incluye sdpa)</t>
  </si>
  <si>
    <t>tot_par</t>
  </si>
  <si>
    <t>Total parejas en el hogar</t>
  </si>
  <si>
    <t>rango: 0-4</t>
  </si>
  <si>
    <t>tot_nuc</t>
  </si>
  <si>
    <t>Total núcleos en el hogar</t>
  </si>
  <si>
    <t>rango: 1-11</t>
  </si>
  <si>
    <t>pres</t>
  </si>
  <si>
    <t>h0. ¿Quién(es) responde(n) el Módulo Registro de Residentes?</t>
  </si>
  <si>
    <t>Presente y contesta</t>
  </si>
  <si>
    <t>Presente pero no contesta</t>
  </si>
  <si>
    <t>No está presente</t>
  </si>
  <si>
    <t>No sabe/no responde</t>
  </si>
  <si>
    <t>marca</t>
  </si>
  <si>
    <t>Marca jefe de núcleo y su esposo(a) o pareja</t>
  </si>
  <si>
    <t>Texto</t>
  </si>
  <si>
    <t>expr</t>
  </si>
  <si>
    <t>Factor expansión regional</t>
  </si>
  <si>
    <t>rango: 1 - 8893</t>
  </si>
  <si>
    <t>expr_div</t>
  </si>
  <si>
    <t>Factor de expansión orientación sexual e identidad de género. Proy. Censo 2002</t>
  </si>
  <si>
    <t>rango: 2 - 36806</t>
  </si>
  <si>
    <t>varstrat</t>
  </si>
  <si>
    <t>Estratos de Varianza</t>
  </si>
  <si>
    <t>rango: 11001 - 169138</t>
  </si>
  <si>
    <t>varunit</t>
  </si>
  <si>
    <t>Conglomerados de Varianza</t>
  </si>
  <si>
    <t>rango: 1100100001 - 16913800354</t>
  </si>
  <si>
    <t>Módulo H: Registro de Residentes</t>
  </si>
  <si>
    <t>pco1</t>
  </si>
  <si>
    <t>Parentesco con jefe de hogar</t>
  </si>
  <si>
    <t>Jefe(a) de hogar</t>
  </si>
  <si>
    <t>Esposo(a) o pareja de distinto sexo</t>
  </si>
  <si>
    <t>Esposo(a) o pareja de igual sexo</t>
  </si>
  <si>
    <t>Hijo(a) de ambos</t>
  </si>
  <si>
    <t>Hijo(a) sólo del jefe(a)</t>
  </si>
  <si>
    <t>Hijo(a) sólo del esposo(a)/pareja</t>
  </si>
  <si>
    <t>Padre o Madre</t>
  </si>
  <si>
    <t>Suegro(a)</t>
  </si>
  <si>
    <t>Yerno o Nuera</t>
  </si>
  <si>
    <t>Nieto(a)</t>
  </si>
  <si>
    <t>Hermano(a)</t>
  </si>
  <si>
    <t>Cuñado(a)</t>
  </si>
  <si>
    <t>Otro familiar</t>
  </si>
  <si>
    <t>No familiar</t>
  </si>
  <si>
    <t>Servicio Doméstico P. Adentro</t>
  </si>
  <si>
    <t>sexo</t>
  </si>
  <si>
    <t>Sexo</t>
  </si>
  <si>
    <t>Hombre</t>
  </si>
  <si>
    <t>Mujer</t>
  </si>
  <si>
    <t>edad</t>
  </si>
  <si>
    <t>Edad</t>
  </si>
  <si>
    <t>rango: 0-117</t>
  </si>
  <si>
    <t>h4m</t>
  </si>
  <si>
    <t>h4m. ¿Me puede indicar el mes de nacimiento de las personas de 0 a 18 años?</t>
  </si>
  <si>
    <t>h4a</t>
  </si>
  <si>
    <t>h4a. ¿Me puede indicar el año de nacimiento de las personas de 0 a 18 años?</t>
  </si>
  <si>
    <t>rango: 1999-2018</t>
  </si>
  <si>
    <t>ecivil</t>
  </si>
  <si>
    <t>Estado civil</t>
  </si>
  <si>
    <t>Casado(a)</t>
  </si>
  <si>
    <t>Conviviente o pareja sin acuerdo de unión civil</t>
  </si>
  <si>
    <t>Conviviente civil (con acuerdo de unión civil)</t>
  </si>
  <si>
    <t>Anulado(a)</t>
  </si>
  <si>
    <t>Separado(a)</t>
  </si>
  <si>
    <t>Divorciado (a)</t>
  </si>
  <si>
    <t>Viudo(a)</t>
  </si>
  <si>
    <t>Soltero(a)</t>
  </si>
  <si>
    <t>h6l</t>
  </si>
  <si>
    <t>h6l. Número de orden pareja legal</t>
  </si>
  <si>
    <t>rango: 1-5</t>
  </si>
  <si>
    <t>h6h</t>
  </si>
  <si>
    <t>h6h. Número de orden pareja de hecho</t>
  </si>
  <si>
    <t>pareja</t>
  </si>
  <si>
    <t>Tipo de pareja</t>
  </si>
  <si>
    <t>Legal</t>
  </si>
  <si>
    <t>De hecho</t>
  </si>
  <si>
    <t>No tiene pareja en el hogar</t>
  </si>
  <si>
    <t>nucleo</t>
  </si>
  <si>
    <t>rango: 0-11</t>
  </si>
  <si>
    <t>pco2</t>
  </si>
  <si>
    <t>Parentesco con jefe de núcleo</t>
  </si>
  <si>
    <t>Jefe(a) de núcleo</t>
  </si>
  <si>
    <t>Hijo(a) sólo de jefe(a)</t>
  </si>
  <si>
    <t>Hijo(a) sólo de esposo(a)/pareja</t>
  </si>
  <si>
    <t>h9a</t>
  </si>
  <si>
    <t>h9a. ¿Qué persona fue la que más aportó al presupuesto del hogar? Hogar</t>
  </si>
  <si>
    <t>Es miembro del hogar</t>
  </si>
  <si>
    <t>No es miembro del hogar. Especifique</t>
  </si>
  <si>
    <t>No sabe/No responde</t>
  </si>
  <si>
    <t>h9a_esp</t>
  </si>
  <si>
    <t>h9a_esp. Especifique</t>
  </si>
  <si>
    <t>h9</t>
  </si>
  <si>
    <t>h9. ¿qué persona fue la que más aportó al presupuesto del hogar? Integrante</t>
  </si>
  <si>
    <t>Otro integrande del hogar</t>
  </si>
  <si>
    <t>Persona que más aportó</t>
  </si>
  <si>
    <t>h10a</t>
  </si>
  <si>
    <t>h10a. ¿Tiene dificultad para ver incluso si lleva lentes?</t>
  </si>
  <si>
    <t>No, sin dificultad</t>
  </si>
  <si>
    <t>Sí, algo de dificultad</t>
  </si>
  <si>
    <t>Sí, mucha dificultad</t>
  </si>
  <si>
    <t>No puede hacerlo</t>
  </si>
  <si>
    <t>h10b</t>
  </si>
  <si>
    <t>h10b. ¿Tiene dificultad para oír incluso si utiliza un audífono?</t>
  </si>
  <si>
    <t>h10c</t>
  </si>
  <si>
    <t>h10c. ¿Tiene dificultad para caminar o para subir escaleras?</t>
  </si>
  <si>
    <t>h10d</t>
  </si>
  <si>
    <t>h10d. ¿Tiene dificultad para recordar o para concentrarse?</t>
  </si>
  <si>
    <t>h10e</t>
  </si>
  <si>
    <t>h10e. ¿Tiene dificultad para el cuidado personal, como asearse o vestirse?</t>
  </si>
  <si>
    <t>h10f</t>
  </si>
  <si>
    <t>h10f. ¿Tiene dificultad para comunicarse?</t>
  </si>
  <si>
    <t>Módulo E: Educación</t>
  </si>
  <si>
    <t>e1</t>
  </si>
  <si>
    <t>e1. ¿Sabe leer y escribir?</t>
  </si>
  <si>
    <t>Sí, lee y escribe</t>
  </si>
  <si>
    <t>No, sólo lee</t>
  </si>
  <si>
    <t>No, sólo escribe</t>
  </si>
  <si>
    <t>No, ninguno</t>
  </si>
  <si>
    <t>No sabe/responde</t>
  </si>
  <si>
    <t>e2</t>
  </si>
  <si>
    <t>e2. Actualmente, ¿se encuentra participando en algún programa de nivelación de e</t>
  </si>
  <si>
    <t>Sí, a la modalidad regular</t>
  </si>
  <si>
    <t>Sí, a la modalidad flexible</t>
  </si>
  <si>
    <t>No</t>
  </si>
  <si>
    <t>e3</t>
  </si>
  <si>
    <t>e3. Actualmente, ¿asiste a algún establecimiento educacional, jardín infantil, s</t>
  </si>
  <si>
    <t>Sí</t>
  </si>
  <si>
    <t>e4</t>
  </si>
  <si>
    <t>e4. ¿Cuál es la principal razón por la cual no asiste actualmente a un jardín in</t>
  </si>
  <si>
    <t>No es necesario porque lo(a) cuidan en la casa</t>
  </si>
  <si>
    <t>No me parece necesario que asista a esta edad</t>
  </si>
  <si>
    <t>Desconfío del cuidado que recibiría</t>
  </si>
  <si>
    <t>Se enfermaría mucho</t>
  </si>
  <si>
    <t>Dada su discapacidad, prefiero que no asista</t>
  </si>
  <si>
    <t>Dificultad económica</t>
  </si>
  <si>
    <t>No fue priorizado por el establecimiento</t>
  </si>
  <si>
    <t>No hay matrícula (vacantes)</t>
  </si>
  <si>
    <t>No lo aceptan</t>
  </si>
  <si>
    <t>Dada su discapacidad, el establecimiento educacional no lo a</t>
  </si>
  <si>
    <t>No existe establecimiento cercano</t>
  </si>
  <si>
    <t>Dificultad de acceso o movilización</t>
  </si>
  <si>
    <t>Otra razón. Especifique</t>
  </si>
  <si>
    <t>e4_esp</t>
  </si>
  <si>
    <t>e4_esp. ¿Cuál es la principal razón por la cual no asiste actualmente a un jardí</t>
  </si>
  <si>
    <t>Texo</t>
  </si>
  <si>
    <t>e5a</t>
  </si>
  <si>
    <t>e5a. Principal razón para no asiste a un establecimiento educacional</t>
  </si>
  <si>
    <t>Ayuda en la casa o quehaceres del hogar</t>
  </si>
  <si>
    <t>Embarazo, maternidad o paternidad</t>
  </si>
  <si>
    <t>Tiene una discapacidad o requiere establecimiento de educaci</t>
  </si>
  <si>
    <t>Enfermedad que lo inhabilita</t>
  </si>
  <si>
    <t>Problemas familiares</t>
  </si>
  <si>
    <t>No le interesa</t>
  </si>
  <si>
    <t>Terminó de estudiar</t>
  </si>
  <si>
    <t>A su edad no le sirve estudiar o no conoce la manera de comp</t>
  </si>
  <si>
    <t>Está asistiendo a un preuniversitario</t>
  </si>
  <si>
    <t>Se encuentra preparando la PSU por su cuenta</t>
  </si>
  <si>
    <t>Trabaja o busca trabajo</t>
  </si>
  <si>
    <t>Problemas de rendimiento</t>
  </si>
  <si>
    <t>Expulsión o cancelación de matrícula</t>
  </si>
  <si>
    <t>No existe establemcimiento cercano</t>
  </si>
  <si>
    <t>e5a_esp</t>
  </si>
  <si>
    <t>e5a_esp. ¿Cuál es la principal razón por la cual no asiste actualmente a algún</t>
  </si>
  <si>
    <t>e5b</t>
  </si>
  <si>
    <t>e5b. ¿Cuándo fue la última vez que asistió a algún establecimiento educacional?</t>
  </si>
  <si>
    <t>Año 2017</t>
  </si>
  <si>
    <t>El año pasado (2016)</t>
  </si>
  <si>
    <t>Hace dos años (2015)</t>
  </si>
  <si>
    <t>Hace tres años o más (2014 o antes)</t>
  </si>
  <si>
    <t>Nunca ha asistido</t>
  </si>
  <si>
    <t>e6a</t>
  </si>
  <si>
    <t>e6a. ¿Cuál fue el nivel más alto alcanzado o el nivel educacional actual?</t>
  </si>
  <si>
    <t>Nunca asistió</t>
  </si>
  <si>
    <t>Sala cuna</t>
  </si>
  <si>
    <t>Jardín Infantil (Medio menor y Medio mayor)</t>
  </si>
  <si>
    <t>Prekinder/Kinder (Transición menor y Transición Mayor)</t>
  </si>
  <si>
    <t>Educación Especial (Diferencial)</t>
  </si>
  <si>
    <t>Primaria o Preparatoria (Sistema antiguo)</t>
  </si>
  <si>
    <t>Educación Básica</t>
  </si>
  <si>
    <t>Humanidades (Sistema Antiguo)</t>
  </si>
  <si>
    <t>Educación Media Científico-Humanista</t>
  </si>
  <si>
    <t>Técnica, Comercial, Industrial o Normalista (Sistema Antiguo</t>
  </si>
  <si>
    <t>Educación Media Técnica Profesional</t>
  </si>
  <si>
    <t>Técnico Nivel Superior Incompleto (Carreras 1 a 3 años)</t>
  </si>
  <si>
    <t>Técnico Nivel Superior Completo (Carreras 1 a 3 años)</t>
  </si>
  <si>
    <t>Profesional Incompleto (Carreras 4 o más años)</t>
  </si>
  <si>
    <t>Profesional Completo (Carreras 4 o más años)</t>
  </si>
  <si>
    <t>Postgrado Incompleto</t>
  </si>
  <si>
    <t>Postgrado Completo</t>
  </si>
  <si>
    <t>e6b</t>
  </si>
  <si>
    <t>e6b. En ese nivel educacional, ¿cuál fue el último curso que aprobó (para los que no están estudiando) o que cursa actualmente (para los que están estudiando)?</t>
  </si>
  <si>
    <t>e7</t>
  </si>
  <si>
    <t>e7. ¿Cuál es el nombre de la carrera o programa de estudios?</t>
  </si>
  <si>
    <t>e7_subarea</t>
  </si>
  <si>
    <t>e7_suarea. Nombre de la carrera o programa de estudios (Cod sub área)</t>
  </si>
  <si>
    <t>Competencias Personales y Desarrollo</t>
  </si>
  <si>
    <t>Artes y Humanidades sin mayor definición</t>
  </si>
  <si>
    <t>Artes</t>
  </si>
  <si>
    <t>Humanidades</t>
  </si>
  <si>
    <t>Lenguajes</t>
  </si>
  <si>
    <t>Ciencias Sociales y del Comportamiento</t>
  </si>
  <si>
    <t>Periodismo e Información</t>
  </si>
  <si>
    <t>Educación Comercial y Administración</t>
  </si>
  <si>
    <t>Derecho</t>
  </si>
  <si>
    <t>Ciencias Naturales, Matemáticas y Estadísticas sin mayor def</t>
  </si>
  <si>
    <t>Ciencias Biológicas y Afines</t>
  </si>
  <si>
    <t>Medio Ambiente</t>
  </si>
  <si>
    <t>Ciencias Físicas</t>
  </si>
  <si>
    <t>Matemáticas y Estadísticas</t>
  </si>
  <si>
    <t>Tecnología de la Información y la Comunicación (TIC)</t>
  </si>
  <si>
    <t>Ingeniería y Profesiones Afines</t>
  </si>
  <si>
    <t>Industria y Producción</t>
  </si>
  <si>
    <t>Arquitectura y Construcción</t>
  </si>
  <si>
    <t>Agricultura</t>
  </si>
  <si>
    <t>Silvicultura</t>
  </si>
  <si>
    <t>Pesca</t>
  </si>
  <si>
    <t>Veterinaria</t>
  </si>
  <si>
    <t>Bienestar</t>
  </si>
  <si>
    <t>Servicios personales</t>
  </si>
  <si>
    <t>Servicios de Higiene y Salud Ocupacional</t>
  </si>
  <si>
    <t>Servicios de Seguridad</t>
  </si>
  <si>
    <t>Servicios de Transportes</t>
  </si>
  <si>
    <t>No responde</t>
  </si>
  <si>
    <t>e7_cod_area</t>
  </si>
  <si>
    <t>e7_cod_area. ¿Cuál es el nombre de la carrera o programa de estudios? (Cod área)</t>
  </si>
  <si>
    <t>Programas y Certificaciones Genéricos</t>
  </si>
  <si>
    <t>Artes y Humanidades</t>
  </si>
  <si>
    <t>Ciencias Sociales, Periodismo e Información</t>
  </si>
  <si>
    <t>Administración de Empresas y Derecho</t>
  </si>
  <si>
    <t>Ciencias naturales, matemáticas y estadística</t>
  </si>
  <si>
    <t>Ingeniería, Industria y Construcción</t>
  </si>
  <si>
    <t>Agricultura, Silvicultura, Pesca y Veterinaria</t>
  </si>
  <si>
    <t>Salud y Bienestar</t>
  </si>
  <si>
    <t>Servicios</t>
  </si>
  <si>
    <t>e8</t>
  </si>
  <si>
    <t>e8. ¿En qué tipo de institución realizó su educación superior?</t>
  </si>
  <si>
    <t>Centro de Formación Técnica</t>
  </si>
  <si>
    <t>Instituto Profesional</t>
  </si>
  <si>
    <t>Universidad privada no perteneciente al Consejo de Rectores</t>
  </si>
  <si>
    <t>Universidad privada perteneciente al Consejo de Rectores (Cr</t>
  </si>
  <si>
    <t>Universidad Estatal</t>
  </si>
  <si>
    <t>Establecimiento de educación superior de las Fuerzas Armadas</t>
  </si>
  <si>
    <t>Universidad Extranjera</t>
  </si>
  <si>
    <t>e9nom</t>
  </si>
  <si>
    <t>e9nom. Indique el establecimiento educacional, sala cuna o jardín infantil al c</t>
  </si>
  <si>
    <t>e9dir</t>
  </si>
  <si>
    <t>e9dir. Indique dirección del establecimiento educacional, sala cuna o jardín in</t>
  </si>
  <si>
    <t>e9com</t>
  </si>
  <si>
    <t>e9com. Indique comuna del establecimiento educacional, sala cuna o jardín infan</t>
  </si>
  <si>
    <t>e9com_c_cod</t>
  </si>
  <si>
    <t>e9com_c_cod. Código de Comuna de establecimiento educacional</t>
  </si>
  <si>
    <t>Iquique</t>
  </si>
  <si>
    <t>Alto Hospicio</t>
  </si>
  <si>
    <t>Pozo Almonte</t>
  </si>
  <si>
    <t>Camiña</t>
  </si>
  <si>
    <t>Huara</t>
  </si>
  <si>
    <t>Pica</t>
  </si>
  <si>
    <t>Antofagasta</t>
  </si>
  <si>
    <t>Mejillones</t>
  </si>
  <si>
    <t>Sierra Gorda</t>
  </si>
  <si>
    <t>Taltal</t>
  </si>
  <si>
    <t>Calama</t>
  </si>
  <si>
    <t>San Pedro De Atacama</t>
  </si>
  <si>
    <t>Tocopilla</t>
  </si>
  <si>
    <t>María Elena</t>
  </si>
  <si>
    <t>Copiapó</t>
  </si>
  <si>
    <t>Caldera</t>
  </si>
  <si>
    <t>Tierra Amarilla</t>
  </si>
  <si>
    <t>Chañaral</t>
  </si>
  <si>
    <t>Diego De Almagro</t>
  </si>
  <si>
    <t>Vallenar</t>
  </si>
  <si>
    <t>Alto Del Carmen</t>
  </si>
  <si>
    <t>Freirina</t>
  </si>
  <si>
    <t>Huasco</t>
  </si>
  <si>
    <t>La Serena</t>
  </si>
  <si>
    <t>Coquimbo</t>
  </si>
  <si>
    <t>Andacollo</t>
  </si>
  <si>
    <t>La Higuera</t>
  </si>
  <si>
    <t>Paiguano</t>
  </si>
  <si>
    <t>Vicuña</t>
  </si>
  <si>
    <t>Illapel</t>
  </si>
  <si>
    <t>Canela</t>
  </si>
  <si>
    <t>Los Vilos</t>
  </si>
  <si>
    <t>Salamanca</t>
  </si>
  <si>
    <t>Ovalle</t>
  </si>
  <si>
    <t>Combarbalá</t>
  </si>
  <si>
    <t>Monte Patria</t>
  </si>
  <si>
    <t>Punitaqui</t>
  </si>
  <si>
    <t>Río Hurtado</t>
  </si>
  <si>
    <t>Valparaíso</t>
  </si>
  <si>
    <t>Casablanca</t>
  </si>
  <si>
    <t>Concon</t>
  </si>
  <si>
    <t>Juan Fernández</t>
  </si>
  <si>
    <t>Puchuncaví</t>
  </si>
  <si>
    <t>Quintero</t>
  </si>
  <si>
    <t>Viña Del Mar</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</si>
  <si>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</si>
  <si>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</si>
  <si>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</si>
  <si>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</si>
  <si>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</si>
  <si>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</si>
  <si>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</si>
  <si>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</si>
  <si>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</si>
  <si>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</si>
  <si>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</si>
  <si>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</si>
  <si>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</si>
  <si>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</si>
  <si>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</si>
  <si>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</si>
  <si>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</si>
  <si>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</si>
  <si>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</si>
  <si>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</si>
  <si>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</si>
  <si>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</si>
  <si>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</si>
  <si>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</si>
  <si>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</si>
  <si>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</si>
  <si>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</si>
  <si>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</si>
  <si>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</si>
  <si>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</si>
  <si>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Rancagua</t>
  </si>
  <si>
    <t>Codegua</t>
  </si>
  <si>
    <t>Coinco</t>
  </si>
  <si>
    <t>Coltauco</t>
  </si>
  <si>
    <t>Doñihue</t>
  </si>
  <si>
    <t>Graneros</t>
  </si>
  <si>
    <t>Las Cabras</t>
  </si>
  <si>
    <t>Machali</t>
  </si>
  <si>
    <t>Malloa</t>
  </si>
  <si>
    <t>Mostazal</t>
  </si>
  <si>
    <t>Olivar</t>
  </si>
  <si>
    <t>Peumo</t>
  </si>
  <si>
    <t>Pichidegua</t>
  </si>
  <si>
    <t>Quinta De Tilcoco</t>
  </si>
  <si>
    <t>Rengo</t>
  </si>
  <si>
    <t>Requinoa</t>
  </si>
  <si>
    <t>San Vicente</t>
  </si>
  <si>
    <t>Pichilemu</t>
  </si>
  <si>
    <t>La Estrella</t>
  </si>
  <si>
    <t>Litueche</t>
  </si>
  <si>
    <t>Marchihue</t>
  </si>
  <si>
    <t>Navidad</t>
  </si>
  <si>
    <t>Paredones</t>
  </si>
  <si>
    <t>San Fernando</t>
  </si>
  <si>
    <t>Chepica</t>
  </si>
  <si>
    <t>Chimbarongo</t>
  </si>
  <si>
    <t>Lolol</t>
  </si>
  <si>
    <t>Nancagua</t>
  </si>
  <si>
    <t>Palmilla</t>
  </si>
  <si>
    <t>Peralillo</t>
  </si>
  <si>
    <t>Placilla</t>
  </si>
  <si>
    <t>Pumanque</t>
  </si>
  <si>
    <t>Santa Cruz</t>
  </si>
  <si>
    <t>Talca</t>
  </si>
  <si>
    <t>Constitución</t>
  </si>
  <si>
    <t>Curepto</t>
  </si>
  <si>
    <t>Empedrado</t>
  </si>
  <si>
    <t>Maule</t>
  </si>
  <si>
    <t>Pelarco</t>
  </si>
  <si>
    <t>Pencahue</t>
  </si>
  <si>
    <t>Río Claro</t>
  </si>
  <si>
    <t>San Clemente</t>
  </si>
  <si>
    <t>San Rafael</t>
  </si>
  <si>
    <t>Cauquenes</t>
  </si>
  <si>
    <t>Chanco</t>
  </si>
  <si>
    <t>Pelluhue</t>
  </si>
  <si>
    <t>Curicó</t>
  </si>
  <si>
    <t>Hualañe</t>
  </si>
  <si>
    <t>Licantén</t>
  </si>
  <si>
    <t>Molina</t>
  </si>
  <si>
    <t>Rauco</t>
  </si>
  <si>
    <t>Romeral</t>
  </si>
  <si>
    <t>Sagrada Familia</t>
  </si>
  <si>
    <t>Teno</t>
  </si>
  <si>
    <t>Vichuquén</t>
  </si>
  <si>
    <t>Linares</t>
  </si>
  <si>
    <t>Colbún</t>
  </si>
  <si>
    <t>Longaví</t>
  </si>
  <si>
    <t>Parral</t>
  </si>
  <si>
    <t>Retiro</t>
  </si>
  <si>
    <t>San Javier</t>
  </si>
  <si>
    <t>Villa Alegre</t>
  </si>
  <si>
    <t>Yerbas Buenas</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</si>
  <si>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</si>
  <si>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</si>
  <si>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</si>
  <si>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</si>
  <si>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</si>
  <si>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</si>
  <si>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</si>
  <si>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</si>
  <si>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</si>
  <si>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</si>
  <si>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</si>
  <si>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</si>
  <si>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</si>
  <si>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</si>
  <si>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</si>
  <si>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</si>
  <si>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</si>
  <si>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</si>
  <si>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</si>
  <si>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</si>
  <si>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</si>
  <si>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</si>
  <si>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</si>
  <si>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</si>
  <si>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</si>
  <si>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</si>
  <si>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</si>
  <si>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</si>
  <si>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</si>
  <si>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</si>
  <si>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</si>
  <si>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</si>
  <si>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</si>
  <si>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</si>
  <si>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</si>
  <si>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</si>
  <si>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</si>
  <si>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</si>
  <si>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</si>
  <si>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</si>
  <si>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</si>
  <si>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</si>
  <si>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</si>
  <si>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</si>
  <si>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</si>
  <si>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</si>
  <si>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</si>
  <si>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</si>
  <si>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</si>
  <si>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</si>
  <si>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</si>
  <si>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</si>
  <si>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</si>
  <si>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</si>
  <si>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</si>
  <si>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</si>
  <si>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</si>
  <si>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</si>
  <si>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</si>
  <si>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</si>
  <si>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</si>
  <si>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</si>
  <si>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</si>
  <si>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</si>
  <si>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</si>
  <si>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Puerto Montt</t>
  </si>
  <si>
    <t>Calbuco</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</si>
  <si>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</si>
  <si>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</si>
  <si>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</si>
  <si>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</si>
  <si>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</si>
  <si>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</si>
  <si>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</si>
  <si>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</si>
  <si>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</si>
  <si>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</si>
  <si>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</si>
  <si>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</si>
  <si>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</si>
  <si>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</si>
  <si>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</si>
  <si>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</si>
  <si>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</si>
  <si>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</si>
  <si>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</si>
  <si>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</si>
  <si>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</si>
  <si>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</si>
  <si>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</si>
  <si>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</si>
  <si>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</si>
  <si>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</si>
  <si>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</si>
  <si>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Coyhaique</t>
  </si>
  <si>
    <t>Lago Verde</t>
  </si>
  <si>
    <t>Aysén</t>
  </si>
  <si>
    <t>Cisnes</t>
  </si>
  <si>
    <t>Guaitecas</t>
  </si>
  <si>
    <t>Cochrane</t>
  </si>
  <si>
    <t>Chile Chico</t>
  </si>
  <si>
    <t>Río Ibáñez</t>
  </si>
  <si>
    <t>Punta Arenas</t>
  </si>
  <si>
    <t>San Gregorio</t>
  </si>
  <si>
    <t>Cabo De Hornos</t>
  </si>
  <si>
    <t>Porvenir</t>
  </si>
  <si>
    <t>Primavera</t>
  </si>
  <si>
    <t>Natales</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</si>
  <si>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</si>
  <si>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</si>
  <si>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</si>
  <si>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</si>
  <si>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</si>
  <si>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</si>
  <si>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</si>
  <si>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</si>
  <si>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</si>
  <si>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</si>
  <si>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</si>
  <si>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</si>
  <si>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</si>
  <si>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</si>
  <si>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</si>
  <si>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</si>
  <si>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</si>
  <si>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</si>
  <si>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</si>
  <si>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</si>
  <si>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</si>
  <si>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</si>
  <si>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</si>
  <si>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</si>
  <si>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</si>
  <si>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</si>
  <si>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</si>
  <si>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</si>
  <si>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</si>
  <si>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</si>
  <si>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</si>
  <si>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</si>
  <si>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</si>
  <si>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</si>
  <si>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</si>
  <si>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</si>
  <si>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</si>
  <si>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</si>
  <si>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</si>
  <si>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</si>
  <si>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</si>
  <si>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</si>
  <si>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</si>
  <si>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</si>
  <si>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</si>
  <si>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</si>
  <si>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</si>
  <si>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</si>
  <si>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</si>
  <si>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</si>
  <si>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</si>
  <si>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</si>
  <si>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Valdivia</t>
  </si>
  <si>
    <t>Corral</t>
  </si>
  <si>
    <t>Lanco</t>
  </si>
  <si>
    <t>Los Lagos</t>
  </si>
  <si>
    <t>Máfil</t>
  </si>
  <si>
    <t>Mariquina</t>
  </si>
  <si>
    <t>Paillaco</t>
  </si>
  <si>
    <t>Panguipulli</t>
  </si>
  <si>
    <t>La Unión</t>
  </si>
  <si>
    <t>Futrono</t>
  </si>
  <si>
    <t>Lago Ranco</t>
  </si>
  <si>
    <t>Rio Bueno</t>
  </si>
  <si>
    <t>Arica</t>
  </si>
  <si>
    <t>Camarones</t>
  </si>
  <si>
    <t>Putre</t>
  </si>
  <si>
    <t>Chillán</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</si>
  <si>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</si>
  <si>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</si>
  <si>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</si>
  <si>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</si>
  <si>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</si>
  <si>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</si>
  <si>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</si>
  <si>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</si>
  <si>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</si>
  <si>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</si>
  <si>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</si>
  <si>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</si>
  <si>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</si>
  <si>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</si>
  <si>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</si>
  <si>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</si>
  <si>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</si>
  <si>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</si>
  <si>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</si>
  <si>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</si>
  <si>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Región de Magallanes</t>
  </si>
  <si>
    <t>Región Metropolitana</t>
  </si>
  <si>
    <t>No bien especificado</t>
  </si>
  <si>
    <t>e9com_p_cod</t>
  </si>
  <si>
    <t>e9com_p_cod. Código de País de establecimiento educacional</t>
  </si>
  <si>
    <t>Alemania</t>
  </si>
  <si>
    <t>España</t>
  </si>
  <si>
    <t>Reino Unido</t>
  </si>
  <si>
    <t>Canadá</t>
  </si>
  <si>
    <t>Cuba</t>
  </si>
  <si>
    <t>Estados Unidos</t>
  </si>
  <si>
    <t>Haití</t>
  </si>
  <si>
    <t>México</t>
  </si>
  <si>
    <t>Nicaragua</t>
  </si>
  <si>
    <t>Argentina</t>
  </si>
  <si>
    <t>Bolivia</t>
  </si>
  <si>
    <t>Brasil</t>
  </si>
  <si>
    <t>Colombia</t>
  </si>
  <si>
    <t>Perú</t>
  </si>
  <si>
    <t>Venezuela</t>
  </si>
  <si>
    <t>e9rbd</t>
  </si>
  <si>
    <t>e9rbd. Rol base de datos mineduc</t>
  </si>
  <si>
    <t>0</t>
  </si>
  <si>
    <t>Sin dato</t>
  </si>
  <si>
    <t>e9rbd_sup</t>
  </si>
  <si>
    <t>e9rbd_sup. Rol base de datos mineduc educación superior</t>
  </si>
  <si>
    <t>e9depen</t>
  </si>
  <si>
    <t>e9depen. Dependencia del establecimiento (mineduc)</t>
  </si>
  <si>
    <t>Municipal</t>
  </si>
  <si>
    <t>Particular subvencionado</t>
  </si>
  <si>
    <t>Particular pagado</t>
  </si>
  <si>
    <t>Corporación de administración delegada</t>
  </si>
  <si>
    <t>Junji</t>
  </si>
  <si>
    <t>Integra</t>
  </si>
  <si>
    <t>Universidad del Cruch</t>
  </si>
  <si>
    <t>Universidad Privadas</t>
  </si>
  <si>
    <t>Instituto profesional</t>
  </si>
  <si>
    <t>Centro de formación técnica</t>
  </si>
  <si>
    <t>Otra dependencia</t>
  </si>
  <si>
    <t>e9dv</t>
  </si>
  <si>
    <t>e9dv. Dígito verificador de RBD</t>
  </si>
  <si>
    <t>rango: 0-9</t>
  </si>
  <si>
    <t>e9te</t>
  </si>
  <si>
    <t>e9te. Tipo de enseñanza</t>
  </si>
  <si>
    <t>Educación parvularia</t>
  </si>
  <si>
    <t>No es posible clasificar</t>
  </si>
  <si>
    <t>Educación básica</t>
  </si>
  <si>
    <t>Educación media h-c niños y jóvenes</t>
  </si>
  <si>
    <t>Educación media t-p comercial niños y jóvenes</t>
  </si>
  <si>
    <t>Educación superior</t>
  </si>
  <si>
    <t>e9sup_g</t>
  </si>
  <si>
    <t>e9sup_g. Establecimiento con gratuidad</t>
  </si>
  <si>
    <t>Instituciones con gratuidad</t>
  </si>
  <si>
    <t>Instituciones sin gratuidad</t>
  </si>
  <si>
    <t>e10</t>
  </si>
  <si>
    <t>e10. ¿Cuál es la dependencia administrativa del establecimiento?</t>
  </si>
  <si>
    <t>Particular Subvencionada</t>
  </si>
  <si>
    <t>Corporación de Administración Delegada</t>
  </si>
  <si>
    <t>Particular no Subvencionada</t>
  </si>
  <si>
    <t>JUNJI</t>
  </si>
  <si>
    <t>INTEGRA</t>
  </si>
  <si>
    <t>Jardín infantil o sala cuna del trabajo de la madre o del pa</t>
  </si>
  <si>
    <t>Universidad Privada no perteneciente al Consejo de Rectores</t>
  </si>
  <si>
    <t>Universidad Privada perteneciente al Consejo de Rectores (Cr</t>
  </si>
  <si>
    <t>Establecimiento de Educación Superior de las Fuerzas Armadas</t>
  </si>
  <si>
    <t>No sabe</t>
  </si>
  <si>
    <t>e11</t>
  </si>
  <si>
    <t>e11. ¿A qué jornada asiste regularmente?</t>
  </si>
  <si>
    <t>Jornada mañana</t>
  </si>
  <si>
    <t>Jornada tarde</t>
  </si>
  <si>
    <t>Jornada completa (mañana y tarde)</t>
  </si>
  <si>
    <t>Jornada completa con extensión de horario</t>
  </si>
  <si>
    <t>Vespertina</t>
  </si>
  <si>
    <t>Otra (horario variable, esporádico o flexible)</t>
  </si>
  <si>
    <t>e12a</t>
  </si>
  <si>
    <t>e12a. En el año escolar 2015, ¿recibe alimentación gratuita...?: desayuno</t>
  </si>
  <si>
    <t>e12b</t>
  </si>
  <si>
    <t>e12b. En el año escolar 2015, ¿recibe alimentación gratuita...?: almuerzo</t>
  </si>
  <si>
    <t>e12c</t>
  </si>
  <si>
    <t>e12c. En el año escolar 2015, ¿recibe alimentación gratuita..?: once</t>
  </si>
  <si>
    <t>e12d</t>
  </si>
  <si>
    <t>e12d. En el año escolar 2015, ¿recibe alimentación gratuita...?: colación</t>
  </si>
  <si>
    <t>e12e</t>
  </si>
  <si>
    <t>e12e. En el año escolar 2017, ¿Ha recibido tarjeta JUNAEB para alimentación?</t>
  </si>
  <si>
    <t>e13a</t>
  </si>
  <si>
    <t>e13a. En el año escolar 2017, ¿Ha recibido o recibió alguna beca?</t>
  </si>
  <si>
    <t>Si</t>
  </si>
  <si>
    <t>e13b1</t>
  </si>
  <si>
    <t>e13b1. ¿Ha recibido o recibió alguna(s) de estas becas? Beca 1</t>
  </si>
  <si>
    <t>Beca Indígena</t>
  </si>
  <si>
    <t>BARE</t>
  </si>
  <si>
    <t>Beca Presidente de la República</t>
  </si>
  <si>
    <t>Beca Bicentenario</t>
  </si>
  <si>
    <t>Beca Nuevo Milenio</t>
  </si>
  <si>
    <t>Beca Vocación de Profesor</t>
  </si>
  <si>
    <t>Beca de Reparación</t>
  </si>
  <si>
    <t>Beca de Excelencia Académica</t>
  </si>
  <si>
    <t>Beca Juan Gómez Millas</t>
  </si>
  <si>
    <t>Otra beca estatal. Especifique</t>
  </si>
  <si>
    <t>Otra beca no estatal. Especifique</t>
  </si>
  <si>
    <t>e13b1_esp</t>
  </si>
  <si>
    <t>e13b1_esp. ¿Ha recibido o recibió alguna(s) de estas becas? Beca 1</t>
  </si>
  <si>
    <t>e13b2</t>
  </si>
  <si>
    <t>e13b2. ¿Ha recibido o recibió alguna otra de estas becas? Beca 2</t>
  </si>
  <si>
    <t>e13b2_esp</t>
  </si>
  <si>
    <t>e13b2_esp. ¿Ha recibido o recibió alguna otra de estas becas? Beca 2</t>
  </si>
  <si>
    <t>e14pbu</t>
  </si>
  <si>
    <t>e14pbu. ¿Ha recibido beneficios de… Útiles (Ed. Parvularia)</t>
  </si>
  <si>
    <t>e14pbt</t>
  </si>
  <si>
    <t>e14pbt. ¿Ha recibido beneficios de… Textos (Ed. Parvularia)</t>
  </si>
  <si>
    <t>e14pbd</t>
  </si>
  <si>
    <t>e14pbd. ¿Ha recibido beneficios de… At. Dental (Ed. Parvularia)</t>
  </si>
  <si>
    <t>e14pbm</t>
  </si>
  <si>
    <t>e14pbm. ¿Ha recibido beneficios de… At. Médica (Ed. Parvularia)</t>
  </si>
  <si>
    <t>e14bu</t>
  </si>
  <si>
    <t>e14bu. ¿Ha recibido beneficios de… Útiles (Ed. Básica)</t>
  </si>
  <si>
    <t>e14bt</t>
  </si>
  <si>
    <t>e14bt. ¿Ha recibido beneficios de… Textos (Ed. Básica)</t>
  </si>
  <si>
    <t>e14bd</t>
  </si>
  <si>
    <t>e14bd. ¿Ha recibido beneficios de… At. Dental (Ed. Básica)</t>
  </si>
  <si>
    <t>e14bm</t>
  </si>
  <si>
    <t>e14bm. ¿Ha recibido beneficios de… At. Médica (Ed. Básica)</t>
  </si>
  <si>
    <t>e14bpc</t>
  </si>
  <si>
    <t>e14bpc. ¿Ha recibido beneficios de… PC (7° Básico)</t>
  </si>
  <si>
    <t>e14mu</t>
  </si>
  <si>
    <t>e14mu. ¿Ha recibido beneficios de… Útiles (Ed. Media)</t>
  </si>
  <si>
    <t>e14mt</t>
  </si>
  <si>
    <t>e14mt. ¿Ha recibido beneficios de… Textos (Ed. Media)</t>
  </si>
  <si>
    <t>e14md</t>
  </si>
  <si>
    <t>e14md. ¿Ha recibido beneficios de… At. Dental (Ed. Media)</t>
  </si>
  <si>
    <t>e14mm</t>
  </si>
  <si>
    <t>e14mm. ¿Ha recibido beneficios de… At. Médica (Ed. Media)</t>
  </si>
  <si>
    <t>e15a</t>
  </si>
  <si>
    <t>e15a. En el año escolar 2017, ¿paga colegiatura o financiamiento compartido?</t>
  </si>
  <si>
    <t>e15b</t>
  </si>
  <si>
    <t>e15b. ¿Cuánto paga mensualmente?</t>
  </si>
  <si>
    <t>rango: 600-1400000</t>
  </si>
  <si>
    <t>e16</t>
  </si>
  <si>
    <t>e16. ¿Dónde permanece el niño por un mayor número de horas en una semana normal?</t>
  </si>
  <si>
    <t>En el establecimiento educacional como parte de la extensión</t>
  </si>
  <si>
    <t>En un establecimiento destinado al cuidado extraescolar</t>
  </si>
  <si>
    <t>En el lugar de trabajo del padre, madre o cuidador/a del niñ</t>
  </si>
  <si>
    <t>En su hogar</t>
  </si>
  <si>
    <t>En otro hogar</t>
  </si>
  <si>
    <t>e17</t>
  </si>
  <si>
    <t>e17. En el año escolar 2017, ¿paga por la carrera que estudia?</t>
  </si>
  <si>
    <t>No, tiene beneficio de gratuidad</t>
  </si>
  <si>
    <t>No, tiene una beca o crédito que cubre el 100% del arancel</t>
  </si>
  <si>
    <t>e18a</t>
  </si>
  <si>
    <t>e18a. ¿Cuánto paga mensualmente por la carrera que estudia?</t>
  </si>
  <si>
    <t>rango: 0-4343900</t>
  </si>
  <si>
    <t>99</t>
  </si>
  <si>
    <t>e18b</t>
  </si>
  <si>
    <t>e18b. ¿Quién (o quiénes) responde(n) la pregunta e18a?</t>
  </si>
  <si>
    <t>e19_1</t>
  </si>
  <si>
    <t>e19_1. ¿Recibe algún crédito universitario para pagar la carrera? Crédito 1</t>
  </si>
  <si>
    <t>Sí, crédito universitario o Fondo Solidario</t>
  </si>
  <si>
    <t>Sí, crédito CORFO</t>
  </si>
  <si>
    <t>Sí, crédito con garantía estatal o aval del Estado</t>
  </si>
  <si>
    <t>Sí, crédito otorgado por la institución donde estudia</t>
  </si>
  <si>
    <t>Sí, crédito familiar</t>
  </si>
  <si>
    <t>Sí, crédito de institución financiera</t>
  </si>
  <si>
    <t>Sí, otro crédito</t>
  </si>
  <si>
    <t>e19_2</t>
  </si>
  <si>
    <t>e19_2. ¿Recibe algún crédito universitario para pagar la carrera? Crédito 2</t>
  </si>
  <si>
    <t>e0</t>
  </si>
  <si>
    <t>e0. ¿Quién (o quiénes) responde(n) el módulo Educación?</t>
  </si>
  <si>
    <t>Contesta al menos una pregunta</t>
  </si>
  <si>
    <t>Presente, pero no contesta</t>
  </si>
  <si>
    <t>Módulo O: Trabajo</t>
  </si>
  <si>
    <t>o1</t>
  </si>
  <si>
    <t>o1. La semana pasada, ¿trabajó al menos una hora, sin considerar los quehaceres</t>
  </si>
  <si>
    <t>o2</t>
  </si>
  <si>
    <t>o2. Aunque no trabajó, ¿realizó alguna actividad por al menos 1 hora?</t>
  </si>
  <si>
    <t>o3</t>
  </si>
  <si>
    <t>o3. Aunque no trabajó, ¿tenía algún empleo del que estuvo ausente temporalmente?</t>
  </si>
  <si>
    <t>o4</t>
  </si>
  <si>
    <t>o4. ¿Ha trabajado alguna vez?</t>
  </si>
  <si>
    <t>o5</t>
  </si>
  <si>
    <t>o5. Si le ofrecieran un trabajo, ¿estaría disponible para comenzar a trabajar?</t>
  </si>
  <si>
    <t>Si, ahora mismo</t>
  </si>
  <si>
    <t>Sí, en otra época del año</t>
  </si>
  <si>
    <t>o6</t>
  </si>
  <si>
    <t>o6. ¿Buscó trabajo remunerado en las últimas 4 semanas?</t>
  </si>
  <si>
    <t>o7r1</t>
  </si>
  <si>
    <t>o7r1. ¿Cuál es la razón o razones...? razón 1</t>
  </si>
  <si>
    <t>Consiguió trabajo que empezará pronto o iniciará pronto una</t>
  </si>
  <si>
    <t>Está esperando resultado de gestiones ya emprendidas</t>
  </si>
  <si>
    <t>No tiene con quien dejar a los niños</t>
  </si>
  <si>
    <t>No tiene con quien dejar a adultos mayores</t>
  </si>
  <si>
    <t>No tiene con quien dejar a otro familiar</t>
  </si>
  <si>
    <t>Está enfermo o tiene una discapacidad</t>
  </si>
  <si>
    <t>Piensa que nadie le dará trabajo (porque no cuenta con la ca</t>
  </si>
  <si>
    <t>Las reglas, horarios y distancias de los trabajos no le acom</t>
  </si>
  <si>
    <t>Ofrecen sueldos muy bajos</t>
  </si>
  <si>
    <t>Quehaceres del hogar</t>
  </si>
  <si>
    <t>Estudiante</t>
  </si>
  <si>
    <t>Jubilado(a), pensionado(a) o montepiado(a)</t>
  </si>
  <si>
    <t>Tiene otra fuente de ingreso (seguro de cesantía, mesadas, r</t>
  </si>
  <si>
    <t>Se cansó de buscar o cree que no hay trabajo disponible</t>
  </si>
  <si>
    <t>Busca cuando realmente lo necesita o tiene trabajo esporádic</t>
  </si>
  <si>
    <t>No tiene interés en trabajar</t>
  </si>
  <si>
    <t>Otra razón</t>
  </si>
  <si>
    <t>o7r2</t>
  </si>
  <si>
    <t>o7r2. ¿Cuál es la razón o razones...? razón 2</t>
  </si>
  <si>
    <t>o8</t>
  </si>
  <si>
    <t>o8. ¿Cuántas semanas buscó o ha estado buscando trabajo?</t>
  </si>
  <si>
    <t>999</t>
  </si>
  <si>
    <t>No sabe/ no responde</t>
  </si>
  <si>
    <t>o9a</t>
  </si>
  <si>
    <t>o9a. ¿Cuál es su ocupación u oficio?</t>
  </si>
  <si>
    <t>o9b</t>
  </si>
  <si>
    <t>o9b. ¿Qué hace usted en su trabajo o negocio principal?</t>
  </si>
  <si>
    <t>oficio4_88</t>
  </si>
  <si>
    <t>Oficio (4 dígitos) CIUO 88</t>
  </si>
  <si>
    <t>Fuerzas Armadas</t>
  </si>
  <si>
    <t>Miembros del Poder Ejecutivo y de los Cuerpos Legislativos</t>
  </si>
  <si>
    <t>Personal directivo de la administración pública</t>
  </si>
  <si>
    <t>Jefes de pequeñas poblaciones</t>
  </si>
  <si>
    <t>Dirigentes y administradores de partidos políticos</t>
  </si>
  <si>
    <t>Dirigentes y Admin. de Org. de empleadores, trabajadores</t>
  </si>
  <si>
    <t>Dirigentes y Admin. de Org. humanitarias y de otras</t>
  </si>
  <si>
    <t>Directores generales y Gerentes generales de empresa</t>
  </si>
  <si>
    <t>Directores de Dep. de Prod. y Operac. Agricultura, Caza</t>
  </si>
  <si>
    <t>Directores de Dep. de Prod. y Operac. Ind. Manufactureras</t>
  </si>
  <si>
    <t>Directores de Dep. de Prod. y Operac. Const. y Obras Pública</t>
  </si>
  <si>
    <t>Directores de Dep. de Prod. y Operac.comercio</t>
  </si>
  <si>
    <t>Directores de Dep. de Prod. y Operac.hostelería</t>
  </si>
  <si>
    <t>Directores de Dep. de Prod. y Operac.Transp., Almac.</t>
  </si>
  <si>
    <t>Directores de Dep. de Prod. y Operac.Dep. de servicios.</t>
  </si>
  <si>
    <t>Directores de Dep. de Prod. y Operac.servicios personales</t>
  </si>
  <si>
    <t>Directores de Dep. de Prod. y Operac.no clasificados</t>
  </si>
  <si>
    <t>Directores de Dep. financieros y administrativos</t>
  </si>
  <si>
    <t>Directores de Dep. de personal y de relaciones laborales</t>
  </si>
  <si>
    <t>Directores de Dep. de ventas y comercialización</t>
  </si>
  <si>
    <t>Directores de Dep. de publicidad y de relaciones públicas</t>
  </si>
  <si>
    <t>Directores de Dep. de abastecimiento y distribución</t>
  </si>
  <si>
    <t>Directores de Dep. de servicios de informática</t>
  </si>
  <si>
    <t>Directores de Dep. de investigaciones y desarrollo</t>
  </si>
  <si>
    <t>Otros directores de Dep., no clasificados</t>
  </si>
  <si>
    <t>Gerentes de Emp. de agricultura, caza, silvicultura y pesca</t>
  </si>
  <si>
    <t>Gerentes de industrias manufactureras</t>
  </si>
  <si>
    <t>Gerentes de Emp. de construcción y obras públicas</t>
  </si>
  <si>
    <t>Gerentes de comercios mayoristas y minoristas</t>
  </si>
  <si>
    <t>Gerentes de Emp. de restauración y hostelería</t>
  </si>
  <si>
    <t>Gerentes de Emp. de transporte, almacenamiento y Com.</t>
  </si>
  <si>
    <t>Gerentes de Emp. de intermediación y servicios a empresas.</t>
  </si>
  <si>
    <t>Gerentes de Emp. de servicios personales, limpieza</t>
  </si>
  <si>
    <t>Gerentes de Emp., no clasificados bajo otros epígrafes</t>
  </si>
  <si>
    <t>Físicos y astrónomos</t>
  </si>
  <si>
    <t>Meteorólogos</t>
  </si>
  <si>
    <t>Químicos</t>
  </si>
  <si>
    <t>Geólogos y geofísicos</t>
  </si>
  <si>
    <t>Matemáticos y afines</t>
  </si>
  <si>
    <t>Estadísticos</t>
  </si>
  <si>
    <t>Creadores y analistas de sistemas informáticos</t>
  </si>
  <si>
    <t>Programadores informáticos</t>
  </si>
  <si>
    <t>Profesionales de la informática, no clasificados</t>
  </si>
  <si>
    <t>Arquitectos, urbanistas e ingenieros de tránsito</t>
  </si>
  <si>
    <t>Ingenieros civiles</t>
  </si>
  <si>
    <t>Ingenieros electricistas</t>
  </si>
  <si>
    <t>Ingenieros electronicistas y de telecomunicaciones</t>
  </si>
  <si>
    <t>Ingenieros mecánicos</t>
  </si>
  <si>
    <t>Ingenieros químicos</t>
  </si>
  <si>
    <t>Ingenieros de minas y metalúrgicos y afines</t>
  </si>
  <si>
    <t>Cartógrafos y agrimensores</t>
  </si>
  <si>
    <t>Arquitectos, ingenieros y afines, no clasificados</t>
  </si>
  <si>
    <t>Biólogos, botánicos, zoólogos y afines</t>
  </si>
  <si>
    <t>Farmacólogos, patólogos y afines</t>
  </si>
  <si>
    <t>Agrónomos y afines</t>
  </si>
  <si>
    <t>Médicos</t>
  </si>
  <si>
    <t>Odontólogos</t>
  </si>
  <si>
    <t>Veterinarios</t>
  </si>
  <si>
    <t>Farmacéuticos</t>
  </si>
  <si>
    <t>Médicos y profesionales afines no clasificados</t>
  </si>
  <si>
    <t>Personal de enfermería y partería de nivel superior</t>
  </si>
  <si>
    <t>Profesores de universidades y de la enseñanza superior</t>
  </si>
  <si>
    <t>Profesores de la enseñanza secundaria</t>
  </si>
  <si>
    <t>Maestros de nivel superior de la enseñanza primaria</t>
  </si>
  <si>
    <t>Maestros de nivel superior de la enseñanza preescolar</t>
  </si>
  <si>
    <t>Maestros e instructores de nivel superior de Ens. Esp.</t>
  </si>
  <si>
    <t>Especialistas en métodos pedagógicos y material didáctico</t>
  </si>
  <si>
    <t>Inspectores de la enseñanza</t>
  </si>
  <si>
    <t>Otros profesionales de la enseñanza, no clasificados</t>
  </si>
  <si>
    <t>Contadores</t>
  </si>
  <si>
    <t>Especialistas en políticas y servicios de personal y afines</t>
  </si>
  <si>
    <t>Especialistas en Org.y Adm. de Emp, no clasificados</t>
  </si>
  <si>
    <t>Abogados</t>
  </si>
  <si>
    <t>Jueces</t>
  </si>
  <si>
    <t>Profesionales del derecho, no clasificados</t>
  </si>
  <si>
    <t>Archiveros y conservadores de museos</t>
  </si>
  <si>
    <t>Bibliotecarios, documentalistas y afines</t>
  </si>
  <si>
    <t>Economistas</t>
  </si>
  <si>
    <t>Sociólogos, antropólogos y afines</t>
  </si>
  <si>
    <t>Filósofos, historiadores y Esp. en ciencias políticas</t>
  </si>
  <si>
    <t>Filólogos, traductores e intérpretes</t>
  </si>
  <si>
    <t>Psicólogos</t>
  </si>
  <si>
    <t>Profesionales del trabajo social</t>
  </si>
  <si>
    <t>Autores, periodistas y otros escritores</t>
  </si>
  <si>
    <t>Escultores, pintores y afines</t>
  </si>
  <si>
    <t>Compositores, músicos y cantantes</t>
  </si>
  <si>
    <t>Coreógrafos y bailarines</t>
  </si>
  <si>
    <t>Actores y directores de cine, radio, teatro, TV.y afines</t>
  </si>
  <si>
    <t>Sacerdotes de distintas religiones</t>
  </si>
  <si>
    <t>Técnicos en ciencias físicas y químicas</t>
  </si>
  <si>
    <t>Técnicos en ingeniería civil</t>
  </si>
  <si>
    <t>Electrotécnicos</t>
  </si>
  <si>
    <t>Técnicos en electrónica y telecomunicaciones</t>
  </si>
  <si>
    <t>Técnicos en mecánica y construcción mecánica</t>
  </si>
  <si>
    <t>Técnicos en química industrial</t>
  </si>
  <si>
    <t>Técnicos en ingeniería de minas y metalurgia</t>
  </si>
  <si>
    <t>Delineantes y dibujantes técnicos</t>
  </si>
  <si>
    <t>Técnicos en ciencias físicas, químicas, ingeniería</t>
  </si>
  <si>
    <t>Técnicos en programación informática</t>
  </si>
  <si>
    <t>Técnicos en control de equipos informáticos</t>
  </si>
  <si>
    <t>Técnicos en control de robots industriales</t>
  </si>
  <si>
    <t>Fotógrafos y Op. de equipos de grabación</t>
  </si>
  <si>
    <t>Op. de equipos de radio, TV. y telecomunicaciones</t>
  </si>
  <si>
    <t>Op. de aparatos médicos</t>
  </si>
  <si>
    <t>Op. de equipos ópticos y electrónicos</t>
  </si>
  <si>
    <t>Oficiales maquinistas</t>
  </si>
  <si>
    <t>Capitanes, oficiales de cubierta y prácticos</t>
  </si>
  <si>
    <t>Pilotos de aviación y afines</t>
  </si>
  <si>
    <t>Controladores de tráfico aéreo</t>
  </si>
  <si>
    <t>Técnicos en seguridad aeronáutica</t>
  </si>
  <si>
    <t>Inspectores de edificios y de prevención de incendios</t>
  </si>
  <si>
    <t>Inspectores de seguridad y salud y control de calidad</t>
  </si>
  <si>
    <t>Técnicos en ciencias biológicas y afines</t>
  </si>
  <si>
    <t>Técnicos en agronomía, zootecnia y silvicultura</t>
  </si>
  <si>
    <t>Consejeros agrícolas y forestales</t>
  </si>
  <si>
    <t>Practicantes y asistentes médicos</t>
  </si>
  <si>
    <t>Higienistas y otro personal sanitario</t>
  </si>
  <si>
    <t>Técnicos en dietética y nutrición</t>
  </si>
  <si>
    <t>Técnicos en optometría y ópticos</t>
  </si>
  <si>
    <t>Dentistas auxiliares y ayudantes de odontología</t>
  </si>
  <si>
    <t>Fisioterapeutas y afines</t>
  </si>
  <si>
    <t>Técnicos y asistentes veterinarios</t>
  </si>
  <si>
    <t>Técnicos y asistentes farmacéuticos</t>
  </si>
  <si>
    <t>Profesionales de nivel medio de la medicina y la salud</t>
  </si>
  <si>
    <t>Personal de enfermería de nivel medio</t>
  </si>
  <si>
    <t>Personal de partería de nivel medio</t>
  </si>
  <si>
    <t>Practicantes de la medicina tradicional</t>
  </si>
  <si>
    <t>Curanderos</t>
  </si>
  <si>
    <t>Maestros de nivel medio de la enseñanza primaria</t>
  </si>
  <si>
    <t>Maestros de nivel medio de la enseñanza preescolar</t>
  </si>
  <si>
    <t>Maestros de nivel medio de la enseñanza especial</t>
  </si>
  <si>
    <t>Otros maestros e instructores de nivel medio</t>
  </si>
  <si>
    <t>Agentes de bolsa, cambio y otros servicios financieros</t>
  </si>
  <si>
    <t>Agentes de seguros</t>
  </si>
  <si>
    <t>Agentes inmobiliarios</t>
  </si>
  <si>
    <t>Agentes de viajes</t>
  </si>
  <si>
    <t>Representantes comerciales y técnicos de ventas</t>
  </si>
  <si>
    <t>Compradores</t>
  </si>
  <si>
    <t>Tasadores y subastadores</t>
  </si>
  <si>
    <t>Profesionales de nivel medio en Operac. financieras y Com.</t>
  </si>
  <si>
    <t>Agentes de compras y consignatarios</t>
  </si>
  <si>
    <t>Declarantes o gestores de aduana</t>
  </si>
  <si>
    <t>Agentes públicos y privados de colocación de mano de obra</t>
  </si>
  <si>
    <t>Agentes comerciales y corredores, no clasificados</t>
  </si>
  <si>
    <t>Profesionales de nivel medio de servicios administrativos</t>
  </si>
  <si>
    <t>Profesionales de nivel medio del derecho y Serv. legales</t>
  </si>
  <si>
    <t>Tenedores de libros</t>
  </si>
  <si>
    <t>Profesionales de nivel medio de Serv. estadísticos</t>
  </si>
  <si>
    <t>Profesionales de nivel medio de Serv. de administración</t>
  </si>
  <si>
    <t>Agentes de aduana e inspectores de fronteras</t>
  </si>
  <si>
    <t>Funcionarios del fisco</t>
  </si>
  <si>
    <t>Funcionarios de servicios de seguridad social</t>
  </si>
  <si>
    <t>Funcionarios de servicios de expedición de licencias y Perm.</t>
  </si>
  <si>
    <t>Agentes públicos de aduanas, impuestos y afines</t>
  </si>
  <si>
    <t>Inspectores de policía y detectives</t>
  </si>
  <si>
    <t>Trabaj. y asistentes sociales de nivel medio</t>
  </si>
  <si>
    <t>Decoradores y diseñadores</t>
  </si>
  <si>
    <t>Locutores de radio y televisión y afines</t>
  </si>
  <si>
    <t>Músicos, cantantes y bailarines callejeros, de cabaret</t>
  </si>
  <si>
    <t>Payasos, prestidigitadores, acróbatas y afines</t>
  </si>
  <si>
    <t>Atletas, deportistas y afines</t>
  </si>
  <si>
    <t>Auxiliares laicos de los cultos</t>
  </si>
  <si>
    <t>Taquígrafos y mecanógrafos</t>
  </si>
  <si>
    <t>Op. de máquinas de tratamiento de textos y afines</t>
  </si>
  <si>
    <t>Op. de entrada de datos</t>
  </si>
  <si>
    <t>Op. de calculadoras</t>
  </si>
  <si>
    <t>Secretarios</t>
  </si>
  <si>
    <t>Empleados de contabilidad y cálculo de costos</t>
  </si>
  <si>
    <t>Empleados de servicios estadísticos y financieros</t>
  </si>
  <si>
    <t>Empleados de control de abastecimientos inventario</t>
  </si>
  <si>
    <t>Empleados de servicios de apoyo a la producción</t>
  </si>
  <si>
    <t>Empleados de servicios de transporte</t>
  </si>
  <si>
    <t>Empleados de bibliotecas y archivos</t>
  </si>
  <si>
    <t>Empleados de servicios de correos</t>
  </si>
  <si>
    <t>Codificadores de datos, correctores de pruebas de imprenta</t>
  </si>
  <si>
    <t>Escribientes públicos y afines</t>
  </si>
  <si>
    <t>Otros oficinistas</t>
  </si>
  <si>
    <t>Cajeros y expendedores de billetes</t>
  </si>
  <si>
    <t>Pagadores y cobradores de ventanilla y taquilleros</t>
  </si>
  <si>
    <t>Receptores de apuestas y afines</t>
  </si>
  <si>
    <t>Prestamistas</t>
  </si>
  <si>
    <t>Cobradores y afines</t>
  </si>
  <si>
    <t>Empleados de agencias de viajes</t>
  </si>
  <si>
    <t>Recepcionistas y empleados de informaciones</t>
  </si>
  <si>
    <t>Telefonistas</t>
  </si>
  <si>
    <t>Camareros y azafatas</t>
  </si>
  <si>
    <t>Revisores, guardas y cobradores de los transportes</t>
  </si>
  <si>
    <t>Guías</t>
  </si>
  <si>
    <t>Ecónomos, mayordomos y afines</t>
  </si>
  <si>
    <t>Cocineros</t>
  </si>
  <si>
    <t>Camareros y taberneros</t>
  </si>
  <si>
    <t>Niñeras y celadoras infantiles</t>
  </si>
  <si>
    <t>Ayudantes de enfermería en instituciones</t>
  </si>
  <si>
    <t>Ayudantes de enfermería a domicilio</t>
  </si>
  <si>
    <t>Trabaj. de los cuidados personales y afines</t>
  </si>
  <si>
    <t>Peluqueros, especialistas en tratamientos de belleza</t>
  </si>
  <si>
    <t>Acompañantes y ayudas de cámara</t>
  </si>
  <si>
    <t>Personal de pompas fúnebres y embalsamadores</t>
  </si>
  <si>
    <t>Otros Trabaj. de servicios personales a particulares</t>
  </si>
  <si>
    <t>Astrólogos y afines</t>
  </si>
  <si>
    <t>Adivinadores, quirománticos y afines</t>
  </si>
  <si>
    <t>Bomberos</t>
  </si>
  <si>
    <t>Policías</t>
  </si>
  <si>
    <t>Guardianes de prisión</t>
  </si>
  <si>
    <t>Personal de los servicios de protección y seguridad</t>
  </si>
  <si>
    <t>Modelos de modas, arte y publicidad</t>
  </si>
  <si>
    <t>Vendedores y demostradores de tiendas y almacenes</t>
  </si>
  <si>
    <t>Vendedores de quioscos y de puestos de mercado</t>
  </si>
  <si>
    <t>Agricultores y Trabaj. calificados de cultivos extensivos</t>
  </si>
  <si>
    <t>Agricultores y Trabaj. calificados de plant. de árboles</t>
  </si>
  <si>
    <t>Agricultores y Trabaj. calificados de huertas, invernaderos</t>
  </si>
  <si>
    <t>Agricultores y Trabaj. calificados de cultivos mixtos</t>
  </si>
  <si>
    <t>Criadores de ganado y productores de leche y sus derivados</t>
  </si>
  <si>
    <t>Avicultores y Trabaj. calificados de la avicultura</t>
  </si>
  <si>
    <t>Apicultores y sericicultores calificados de la apicultura</t>
  </si>
  <si>
    <t>Criadores y Trabaj. calificados de Anim.domésticos</t>
  </si>
  <si>
    <t>Criadores y Trabaj. pecuarios calificados para el mercado</t>
  </si>
  <si>
    <t>Productores y Trabaj. agropecuarios calificados</t>
  </si>
  <si>
    <t>Taladores y otros Trabaj. forestales</t>
  </si>
  <si>
    <t>Carboneros de carbón vegetal y afines</t>
  </si>
  <si>
    <t>Criadores de especies acuáticas</t>
  </si>
  <si>
    <t>Pescadores de agua dulce y en aguas costeras</t>
  </si>
  <si>
    <t>Pescadores de alta mar</t>
  </si>
  <si>
    <t>Cazadores y tramperos</t>
  </si>
  <si>
    <t>Trabaj. agropecuarios y pesqueros de subsistencia</t>
  </si>
  <si>
    <t>Mineros y canteros</t>
  </si>
  <si>
    <t>Pegadores</t>
  </si>
  <si>
    <t>Tronzadores, labrantes y grabadores de piedra</t>
  </si>
  <si>
    <t>Constructores con técnicas y materiales tradicionales</t>
  </si>
  <si>
    <t>Albañiles y mamposteros</t>
  </si>
  <si>
    <t>Operarios en cemento armado, enfoscadores y afines</t>
  </si>
  <si>
    <t>Carpinteros de armar y de blanco</t>
  </si>
  <si>
    <t>Oficiales y operarios de la construcción (obra gruesa)</t>
  </si>
  <si>
    <t>Techadores</t>
  </si>
  <si>
    <t>Parqueteros y colocadores de suelos</t>
  </si>
  <si>
    <t>Revocadores</t>
  </si>
  <si>
    <t>Instaladores de material aislante y de insonorización</t>
  </si>
  <si>
    <t>Cristaleros</t>
  </si>
  <si>
    <t>Fontaneros e instaladores de tuberías</t>
  </si>
  <si>
    <t>Electricistas de obras y afines</t>
  </si>
  <si>
    <t>Pintores y empapeladores</t>
  </si>
  <si>
    <t>Barnizadores y afines</t>
  </si>
  <si>
    <t>Limpiadores de fachadas y deshollinadores</t>
  </si>
  <si>
    <t>Moldeadores y macheros</t>
  </si>
  <si>
    <t>Soldadores y oxicortadores</t>
  </si>
  <si>
    <t>Chapistas y caldereros</t>
  </si>
  <si>
    <t>Montadores de estructuras metálicas</t>
  </si>
  <si>
    <t>Aparejadores y empalmadores de cables</t>
  </si>
  <si>
    <t>Buzos</t>
  </si>
  <si>
    <t>Herreros y forjadores</t>
  </si>
  <si>
    <t>Herramentistas y afines</t>
  </si>
  <si>
    <t>Reguladores y reguladores-Op. de máq. herramientas</t>
  </si>
  <si>
    <t>Pulidores de metales y afiladores de herramientas</t>
  </si>
  <si>
    <t>Mecánicos y ajustadores de vehículos de motor</t>
  </si>
  <si>
    <t>Mecánicos y ajustadores de motores de avión</t>
  </si>
  <si>
    <t>Mecánicos y ajustadores de máquinas agrícolas e ind.</t>
  </si>
  <si>
    <t>Mecánicos y ajustadores electricistas</t>
  </si>
  <si>
    <t>Ajustadores electronicistas</t>
  </si>
  <si>
    <t>Mecánicos y reparadores de aparatos electrónicos</t>
  </si>
  <si>
    <t>Instaladores y reparadores de telégrafos y teléfonos</t>
  </si>
  <si>
    <t>Instaladores y reparadores de líneas eléctricas</t>
  </si>
  <si>
    <t>Mecánicos y reparadores de instrumentos de precisión</t>
  </si>
  <si>
    <t>Constructores y afinadores de instrumentos musicales</t>
  </si>
  <si>
    <t>Joyeros, orfebres y plateros</t>
  </si>
  <si>
    <t>Alfareros y afines (barro, arcilla y abrasivos)</t>
  </si>
  <si>
    <t>Sopladores, modeladores, laminadores, cortadores de vidrio</t>
  </si>
  <si>
    <t>Pintores decoradores de vidrio, cerámica y otros materiales</t>
  </si>
  <si>
    <t>Artesanos de la madera y materiales similares</t>
  </si>
  <si>
    <t>Artesanos de los tejidos, el cuero y materiales similares</t>
  </si>
  <si>
    <t>Cajistas, tipógrafos y afines</t>
  </si>
  <si>
    <t>Grabadores de imprenta y fotograbadores</t>
  </si>
  <si>
    <t>Operarios de la fotografía y afines</t>
  </si>
  <si>
    <t>Encuadernadores y afines</t>
  </si>
  <si>
    <t>Impresores de sericigrafía y estampadores</t>
  </si>
  <si>
    <t>Carniceros, pescaderos y afines</t>
  </si>
  <si>
    <t>Panaderos, pasteleros y confiteros</t>
  </si>
  <si>
    <t>Operarios de la elaboración de Prod. lácteos</t>
  </si>
  <si>
    <t>Operarios de la conservación de frutas, legumbres, verduras</t>
  </si>
  <si>
    <t>Catadores y clasificadores de alimentos y bebidas</t>
  </si>
  <si>
    <t>Preparadores y elaboradores de tabaco y sus Prod.</t>
  </si>
  <si>
    <t>Operarios del tratamiento de la madera</t>
  </si>
  <si>
    <t>Ebanistas y afines</t>
  </si>
  <si>
    <t>Reguladores y reguladores-Op. de máquinas madereras</t>
  </si>
  <si>
    <t>Cesteros, bruceros y afines</t>
  </si>
  <si>
    <t>Preparadores de fibras</t>
  </si>
  <si>
    <t>Tejedores con telares o de tejidos de punto y afines</t>
  </si>
  <si>
    <t>Sastres, modistos y sombrereros</t>
  </si>
  <si>
    <t>Peleteros y afines</t>
  </si>
  <si>
    <t>Patronistas y cortadores de tela, cuero y afines</t>
  </si>
  <si>
    <t>Costureros, bordadores y afines</t>
  </si>
  <si>
    <t>Tapiceros, colchoneros y afines</t>
  </si>
  <si>
    <t>Apelambradores, pellejeros y curtidores</t>
  </si>
  <si>
    <t>Zapateros y afines</t>
  </si>
  <si>
    <t>Op. de instalaciones mineras</t>
  </si>
  <si>
    <t>Op. de instalaciones de procesamiento de minerales</t>
  </si>
  <si>
    <t>Perforadores y sondistas de pozos y afines</t>
  </si>
  <si>
    <t>Op. de hornos de minerales y de primera fusión de metales</t>
  </si>
  <si>
    <t>Op. de hornos de segunda fusión, máquinas de colar y moldear</t>
  </si>
  <si>
    <t>Op. de instalaciones de tratamiento térmico de metales</t>
  </si>
  <si>
    <t>Op. de máquinas trefiladoras y estiradoras de metales</t>
  </si>
  <si>
    <t>Op. de hornos de vidriería y cerámica y Op. de máquinas</t>
  </si>
  <si>
    <t>Op. de instalaciones de vidriería, cerámica,no clasificados</t>
  </si>
  <si>
    <t>Op. de instalaciones de procesamiento de la madera</t>
  </si>
  <si>
    <t>Op. de instalaciones para la preparación de pasta para papel</t>
  </si>
  <si>
    <t>Op. de instalaciones para la fabricación de papel</t>
  </si>
  <si>
    <t>Op. de instalaciones quebrantadoras de Sust. Quim.</t>
  </si>
  <si>
    <t>Op. de instalaciones de tratamiento químico térmico</t>
  </si>
  <si>
    <t>Op. de equipos de filtración y separación de Sust. Quim.</t>
  </si>
  <si>
    <t>Op. de instalaciones de refinación de petróleo y gas natural</t>
  </si>
  <si>
    <t>Op. de instalaciones de tratamientos químicos</t>
  </si>
  <si>
    <t>Op. de instalaciones de producción de energía</t>
  </si>
  <si>
    <t>Op. de máquinas de vapor y calderas</t>
  </si>
  <si>
    <t>Op. de incineradores, instalaciones de tratamiento de agua</t>
  </si>
  <si>
    <t>Op. de cadenas de montaje automatizadas</t>
  </si>
  <si>
    <t>Op. de robots industriales</t>
  </si>
  <si>
    <t>Op. de máquinas herramientas</t>
  </si>
  <si>
    <t>Op. de máquinas para fabricar cemento y otros</t>
  </si>
  <si>
    <t>Op. de Máq. para fabricar Prod. farmacéuticos y cosméticos</t>
  </si>
  <si>
    <t>Op. de máquinas para fabricar municiones y explosivos</t>
  </si>
  <si>
    <t>Op. de máquinas pulidoras, galvanizadoras de metales</t>
  </si>
  <si>
    <t>Op. de máquinas para fabricar accesorios fotográficos</t>
  </si>
  <si>
    <t>Op. de máquinas para fabricar Prod. químicos</t>
  </si>
  <si>
    <t>Op. de máquinas para fabricar Prod. de caucho</t>
  </si>
  <si>
    <t>Op. de máquinas para fabricar Prod. de material plástico</t>
  </si>
  <si>
    <t>Op. de máquinas para fabricar Prod. de madera</t>
  </si>
  <si>
    <t>Op. de máquinas de imprenta</t>
  </si>
  <si>
    <t>Op. de máquinas de encuadernación</t>
  </si>
  <si>
    <t>Op. de máquinas para fabricar Prod. de papel</t>
  </si>
  <si>
    <t>Op. de Máq. de preparación de fibras, hilado y devanado</t>
  </si>
  <si>
    <t>Op. de telares y otras máquinas tejedoras</t>
  </si>
  <si>
    <t>Op. de máquinas para coser</t>
  </si>
  <si>
    <t>Op. de máquinas de blanqueo, teñido y tintura</t>
  </si>
  <si>
    <t>Op. de máquinas de tratamiento de pieles y cueros</t>
  </si>
  <si>
    <t>Op. de máquinas para la fabricación de calzado y afines</t>
  </si>
  <si>
    <t>Op. de Máq. para fabricar Prod. textiles y de piel y cuero</t>
  </si>
  <si>
    <t>Op. de máquinas para elaborar carne, pescado y mariscos</t>
  </si>
  <si>
    <t>Op. de máquinas para elaborar Prod. lácteos</t>
  </si>
  <si>
    <t>Op. de máquinas para moler cereales y especias</t>
  </si>
  <si>
    <t>Op. de Máq para elaborar cereales, panadería, repostería</t>
  </si>
  <si>
    <t>Op. de Máq. para elaborar frutos húmedos, secos, hortalizas</t>
  </si>
  <si>
    <t>Op. de máquinas para fabricar azúcares</t>
  </si>
  <si>
    <t>Op. de máquinas para elaborar té, café y cacao</t>
  </si>
  <si>
    <t>Op. de máquinas para elaborar cerveza, vinos y bebidas</t>
  </si>
  <si>
    <t>Montadores de elementos mecánicos de máquinas</t>
  </si>
  <si>
    <t>Montadores de equipos eléctricos</t>
  </si>
  <si>
    <t>Montadores de equipos electrónicos</t>
  </si>
  <si>
    <t>Montadores de Prod. metálicos, de caucho, de plástico</t>
  </si>
  <si>
    <t>Montadores de Prod. de madera y de materiales afines</t>
  </si>
  <si>
    <t>Montadores de Prod. de cartón, textiles y materiales afines</t>
  </si>
  <si>
    <t>Otros Op. de máquinas y montadores</t>
  </si>
  <si>
    <t>Maquinistas de locomotoras</t>
  </si>
  <si>
    <t>Guardafrenos, guardagujas y agentes de maniobras</t>
  </si>
  <si>
    <t>Conductores de motocicletas</t>
  </si>
  <si>
    <t>Conductores de automóviles, taxis y camionetas</t>
  </si>
  <si>
    <t>Conductores de autobuses y tranvías</t>
  </si>
  <si>
    <t>Conductores de camiones pesados</t>
  </si>
  <si>
    <t>Op. de maquinaria agrícola y forestal motorizada</t>
  </si>
  <si>
    <t>Op. de máquinas de movimiento de tierras y afines</t>
  </si>
  <si>
    <t>Op. de grúas, de aparatos elevadores y afines</t>
  </si>
  <si>
    <t>Op. de carretillas elevadoras</t>
  </si>
  <si>
    <t>Marineros de cubierta y afines</t>
  </si>
  <si>
    <t>Vendedores ambulantes de Prod. comestibles</t>
  </si>
  <si>
    <t>Vendedores ambulantes de Prod. no comestibles</t>
  </si>
  <si>
    <t>Vendedores a domicilio y por teléfono</t>
  </si>
  <si>
    <t>Limpiabotas y otros Trabaj. callejeros</t>
  </si>
  <si>
    <t>Personal doméstico</t>
  </si>
  <si>
    <t>Limpiadores de oficinas, hoteles y otros establecimientos</t>
  </si>
  <si>
    <t>Lavanderos y planchadores manuales</t>
  </si>
  <si>
    <t>Conserjes</t>
  </si>
  <si>
    <t>Lavadores de vehículos, ventanas y afines</t>
  </si>
  <si>
    <t>Mensajeros, porteadores y repartidores</t>
  </si>
  <si>
    <t>Porteros y guardianes y afines</t>
  </si>
  <si>
    <t>Recolectores de dinero en aparatos, lectores de medidores</t>
  </si>
  <si>
    <t>Recolectores de basura</t>
  </si>
  <si>
    <t>Barrenderos y afines</t>
  </si>
  <si>
    <t>Mozos de labranza y peones agropecuarios</t>
  </si>
  <si>
    <t>Peones forestales</t>
  </si>
  <si>
    <t>Peones de la pesca, la caza y la trampa</t>
  </si>
  <si>
    <t>Peones de minas y canteras</t>
  </si>
  <si>
    <t>Peones de obras públicas: carreteras, presas y obras</t>
  </si>
  <si>
    <t>Peones de la construcción de edificios</t>
  </si>
  <si>
    <t>Peones de montaje</t>
  </si>
  <si>
    <t>Embaladores manuales y otros peones manufactureros</t>
  </si>
  <si>
    <t>Conductores de vehículos accionados a pedal o a brazo</t>
  </si>
  <si>
    <t>Conductores de vehículos y máquinas de tracción animal</t>
  </si>
  <si>
    <t>Peones de carga</t>
  </si>
  <si>
    <t>oficio1_88</t>
  </si>
  <si>
    <t>Oficio (1 dígitos) CIUO 88</t>
  </si>
  <si>
    <t>Fuerzas Armada</t>
  </si>
  <si>
    <t>Miembros del poder ejecutivo y de los cuerpos legislativo</t>
  </si>
  <si>
    <t>Profesionales, científicos e intelectuale</t>
  </si>
  <si>
    <t>Técnicos profesionales de nivel medi</t>
  </si>
  <si>
    <t>Empleados de oficina</t>
  </si>
  <si>
    <t>Trabajadores de los servicios y vendedores de comerci</t>
  </si>
  <si>
    <t>Agricultores y trabajadores calificados agropecuarios y pesq</t>
  </si>
  <si>
    <t>Oficiales, operarios y artesanos de artes mecánicas y de otr</t>
  </si>
  <si>
    <t>Operadores de instalaciones y máquinas y montadore</t>
  </si>
  <si>
    <t>Trabajadores no calificado</t>
  </si>
  <si>
    <t>o10</t>
  </si>
  <si>
    <t>o10. ¿Cuántas horas trabaja habitualmente por semana en su trabajo?</t>
  </si>
  <si>
    <t>rango: 1-220</t>
  </si>
  <si>
    <t>o11</t>
  </si>
  <si>
    <t>o11. ¿Ud. está dispuesto a trabajar más horas a la semana?</t>
  </si>
  <si>
    <t>Sí, ahora mismo</t>
  </si>
  <si>
    <t>o12</t>
  </si>
  <si>
    <t>o12. ¿Su trabajo o negocio principal es de tipo:</t>
  </si>
  <si>
    <t>Permanente?</t>
  </si>
  <si>
    <t>De temporada o estacional?</t>
  </si>
  <si>
    <t>Ocasional o eventual?</t>
  </si>
  <si>
    <t>A prueba?</t>
  </si>
  <si>
    <t>Por plazo o tiempo determinado?</t>
  </si>
  <si>
    <t>o13</t>
  </si>
  <si>
    <t>o13. ¿Desde qué año tiene su trabajo o negocio principal?</t>
  </si>
  <si>
    <t>rango: 1930 - 2018</t>
  </si>
  <si>
    <t>9999</t>
  </si>
  <si>
    <t>o14</t>
  </si>
  <si>
    <t>o14. En su trabajo o negocio principal, ¿usted da boleta?</t>
  </si>
  <si>
    <t>Sí, da boleta de servicios (honorarios)</t>
  </si>
  <si>
    <t>Sí, da boleta de compra y venta (factura)</t>
  </si>
  <si>
    <t>o15</t>
  </si>
  <si>
    <t>o15. En su trabajo o negocio principal, ¿usted trabaja como?</t>
  </si>
  <si>
    <t>Patrón o empleador</t>
  </si>
  <si>
    <t>Trabajador por cuenta propia</t>
  </si>
  <si>
    <t>Empleado u obrero del sector público (Gobierno Central o Mun</t>
  </si>
  <si>
    <t>Empleado u obrero de empresas públicas</t>
  </si>
  <si>
    <t>Empleado u obrero del sector privado</t>
  </si>
  <si>
    <t>Servicio doméstico puertas adentro</t>
  </si>
  <si>
    <t>Servicio doméstico puertas afuera</t>
  </si>
  <si>
    <t>FF.AA. y del Orden</t>
  </si>
  <si>
    <t>Familiar no remunerado</t>
  </si>
  <si>
    <t>o16</t>
  </si>
  <si>
    <t>o16. En su trabajo principal, ¿qué tipo de contrato o acuerdo de trabajo tiene?</t>
  </si>
  <si>
    <t>Plazo indefinido</t>
  </si>
  <si>
    <t>Plazo fijo</t>
  </si>
  <si>
    <t>o17</t>
  </si>
  <si>
    <t>o17. En su trabajo principal, ¿tiene contrato de trabajo escrito?</t>
  </si>
  <si>
    <t>Sí, firmó</t>
  </si>
  <si>
    <t>Sí, pero no ha firmado</t>
  </si>
  <si>
    <t>No tiene</t>
  </si>
  <si>
    <t>No se acuerda o no sabe si firmó contrato</t>
  </si>
  <si>
    <t>o18</t>
  </si>
  <si>
    <t>o18. Según su contrato de trabajo, ¿su jornada de trabajo normal es…?</t>
  </si>
  <si>
    <t>Jornada completa?</t>
  </si>
  <si>
    <t>Jornada parcial?</t>
  </si>
  <si>
    <t>Jornada prolongada?</t>
  </si>
  <si>
    <t>Otra?</t>
  </si>
  <si>
    <t>o19</t>
  </si>
  <si>
    <t>o19. ¿Qué tipo de horario tiene en su trabajo actual?</t>
  </si>
  <si>
    <t>Sólo diurno</t>
  </si>
  <si>
    <t>Sólo nocturno</t>
  </si>
  <si>
    <t>Rotativo o turnos</t>
  </si>
  <si>
    <t>o20</t>
  </si>
  <si>
    <t>o20. ¿Con quién firmó su contrato o estableció su acuerdo de trabajo?</t>
  </si>
  <si>
    <t>Directamente con la empresa o negocio donde trabaja</t>
  </si>
  <si>
    <t>Con un contratista o subcontratista de bienes o servicios</t>
  </si>
  <si>
    <t>Con una empresa de servicios transitorios, suministradora de</t>
  </si>
  <si>
    <t>o21</t>
  </si>
  <si>
    <t>o21. ¿A qué se dedica o qué hace el negocio, empresa o institución que le paga?</t>
  </si>
  <si>
    <t>o22</t>
  </si>
  <si>
    <t>o22. ¿A qué se dedica o qué hace el negocio, empresa o inst. donde trabaja?</t>
  </si>
  <si>
    <t>rama4_sub_rev3</t>
  </si>
  <si>
    <t>Actividad económica empresa que le paga (4 dígitos) CIIU Rev. 3</t>
  </si>
  <si>
    <t>Cultivo de cereales y otros cultivos n.c.p.</t>
  </si>
  <si>
    <t>Cultivo de hortalizas y legumbres, especialidades hortícolas</t>
  </si>
  <si>
    <t>Cultivo de frutas, nueces, plantas cuyas hojas o frutas se u</t>
  </si>
  <si>
    <t>Cría de ganado vacuno y de ovejas, cabras, caballos, asnos,</t>
  </si>
  <si>
    <t>Cultivo de productos agrícolas en combinación con la cría de</t>
  </si>
  <si>
    <t>Actividades de servicios agrícolas y ganaderos, excepto las</t>
  </si>
  <si>
    <t>Silvicultura, extracción de madera y actividades de servicio</t>
  </si>
  <si>
    <t>Pesca, explotación de criaderos de peces y granjas piscícola</t>
  </si>
  <si>
    <t>Extracción de minerales de hierro</t>
  </si>
  <si>
    <t>Extracción de minerales metalíferos no ferrosos, excepto los</t>
  </si>
  <si>
    <t>Extracción de piedra, arena y arcilla</t>
  </si>
  <si>
    <t>Extracción de minerales para la fabricación de abonos y prod</t>
  </si>
  <si>
    <t>Explotación de otras minas y canteras n.c.p.</t>
  </si>
  <si>
    <t>Producción, procesamiento y conservación de carne y producto</t>
  </si>
  <si>
    <t>Elaboración y conservación de pescado y productos de pescado</t>
  </si>
  <si>
    <t>Elaboración de productos lácteos</t>
  </si>
  <si>
    <t>Elaboración de productos de molinería</t>
  </si>
  <si>
    <t>Elaboración de productos de panadería</t>
  </si>
  <si>
    <t>Elaboración de macarrones, fideos, alcuzcuz y productos fari</t>
  </si>
  <si>
    <t>Elaboración de otros productos alimenticios n.c.p.</t>
  </si>
  <si>
    <t>Elaboración de bebidas no alcohólicas; producción de aguas m</t>
  </si>
  <si>
    <t>Preparación e hilatura de fibras textiles; tejedura de produ</t>
  </si>
  <si>
    <t>Fabricación de artículos confeccionados de materiales textil</t>
  </si>
  <si>
    <t>Fabricación de cuerdas, cordeles, bramantes y redes</t>
  </si>
  <si>
    <t>Fabricación de otros productos textiles n.c.p.</t>
  </si>
  <si>
    <t>Fabricación de prendas de vestir, excepto prendas de piel</t>
  </si>
  <si>
    <t>Fabricación de maletas, bolsos de mano y artículos similares</t>
  </si>
  <si>
    <t>Fabricación de calzado</t>
  </si>
  <si>
    <t>Aserrado y acepilladura de madera</t>
  </si>
  <si>
    <t>Fabricación de partes y piezas de carpintería para edificios</t>
  </si>
  <si>
    <t>Fabricación de pasta de madera, papel y cartón</t>
  </si>
  <si>
    <t>Edición de periódicos, revistas y publicaciones periódicas</t>
  </si>
  <si>
    <t>Actividades de impresión</t>
  </si>
  <si>
    <t>Actividades de servicios relacionadas con la impresión</t>
  </si>
  <si>
    <t>Fabricación de sustancias químicas básicas, excepto abonos y</t>
  </si>
  <si>
    <t>Fabricación de pinturas, barnices y productos de revestimien</t>
  </si>
  <si>
    <t>Fabricación de jabones y detergentes, preparados para limpia</t>
  </si>
  <si>
    <t>Fabricación de otros productos químicos n.c.p.</t>
  </si>
  <si>
    <t>Fabricación de cubiertas y cámaras de caucho; recauchado y r</t>
  </si>
  <si>
    <t>Fabricación de productos de plástico</t>
  </si>
  <si>
    <t>Fabricación de artículos de hormigón, cemento y yeso</t>
  </si>
  <si>
    <t>Industrias básicas de hierro y acero</t>
  </si>
  <si>
    <t>Fabricación de productos primarios de metales preciosos y me</t>
  </si>
  <si>
    <t>Fundición de hierro y acero</t>
  </si>
  <si>
    <t>Fabricación de productos metálicos para uso estructural</t>
  </si>
  <si>
    <t>Fabricación de tanques, depósitos y recipientes de metal</t>
  </si>
  <si>
    <t>Tratamiento y revestimiento de metales; obras de ingeniería</t>
  </si>
  <si>
    <t>Fabricación de otros productos elaborados de metal n.c.p.</t>
  </si>
  <si>
    <t>Fabricación de motores y turbinas, excepto motores para aero</t>
  </si>
  <si>
    <t>Fabricación de bombas, compresores, grifos y válvulas</t>
  </si>
  <si>
    <t>Fabricación de hornos, hogares y quemadores</t>
  </si>
  <si>
    <t>Fabricación de equipo de elevación y manipulación</t>
  </si>
  <si>
    <t>Fabricación de otros tipos de maquinaria de uso general</t>
  </si>
  <si>
    <t>Fabricación de maquinaria agropecuaria y forestal</t>
  </si>
  <si>
    <t>Fabricación de máquinas herramienta</t>
  </si>
  <si>
    <t>Fabricación de maquinaria metalúrgica</t>
  </si>
  <si>
    <t>Fabricación de maquinaria para la explotación de minas y can</t>
  </si>
  <si>
    <t>Fabricación de maquinaria para la elaboración de alimentos,</t>
  </si>
  <si>
    <t>Fabricación de armas y municiones</t>
  </si>
  <si>
    <t>Fabricación de otros tipos de maquinaria de uso especial</t>
  </si>
  <si>
    <t>Fabricación de motores, generadores y transformadores eléctr</t>
  </si>
  <si>
    <t>Fabricación de aparatos de distribución y control de la ener</t>
  </si>
  <si>
    <t>Fabricación de otros tipos de equipo eléctrico n.c.p.</t>
  </si>
  <si>
    <t>Fabricación de transmisores de radio y televisión y de apara</t>
  </si>
  <si>
    <t>Fabricación de equipo de control de procesos industriales</t>
  </si>
  <si>
    <t>Fabricación de instrumentos de óptica y equipo fotográfico</t>
  </si>
  <si>
    <t>Fabricación de carrocerías para vehículos automotores; fabri</t>
  </si>
  <si>
    <t>Construcción y reparación de buques</t>
  </si>
  <si>
    <t>Fabricación de locomotoras y de material rodante para ferroc</t>
  </si>
  <si>
    <t>Fabricación de bicicletas y de sillones de ruedas para invál</t>
  </si>
  <si>
    <t>Fabricación de muebles</t>
  </si>
  <si>
    <t>Otras industrias manufactureras n.c.p.</t>
  </si>
  <si>
    <t>Reciclamiento de desperdicios y desechos metálicos</t>
  </si>
  <si>
    <t>Reciclamiento de desperdicios y desechos no metálicos</t>
  </si>
  <si>
    <t>Generación, captación y distribución de energía eléctrica</t>
  </si>
  <si>
    <t>Fabricación de gas; distribución de combustibles gaseosos po</t>
  </si>
  <si>
    <t>Captación, depuración y distribución de agua</t>
  </si>
  <si>
    <t>Preparación del terreno</t>
  </si>
  <si>
    <t>Construcción de edificios completos y de partes de edificios</t>
  </si>
  <si>
    <t>Acondicionamiento de edificios</t>
  </si>
  <si>
    <t>Terminación de edificios</t>
  </si>
  <si>
    <t>Alquiler de equipo de construcción y demolición dotado de op</t>
  </si>
  <si>
    <t>Comercio al por mayor y menor, reparación de vehículos autom</t>
  </si>
  <si>
    <t>Venta de vehículos automotores</t>
  </si>
  <si>
    <t>Mantenimiento y reparación de vehículos automotores</t>
  </si>
  <si>
    <t>Venta de partes, piezas y accesorios de vehículos automotore</t>
  </si>
  <si>
    <t>Venta, mantenimiento y reparación de motocicletas y de sus p</t>
  </si>
  <si>
    <t>Venta al por menor de combustible para automotores</t>
  </si>
  <si>
    <t>Venta al por mayor de materias primas agropecuarias y de ani</t>
  </si>
  <si>
    <t>Venta al por mayor de alimentos, bebidas y tabaco</t>
  </si>
  <si>
    <t>Venta al por mayor de otros enseres domésticos</t>
  </si>
  <si>
    <t>Venta al por mayor de combustibles sólidos, líquidos y gaseo</t>
  </si>
  <si>
    <t>Venta al por mayor de materiales de construcción, artículos</t>
  </si>
  <si>
    <t>Venta al por mayor de maquinaria, equipo y materiales</t>
  </si>
  <si>
    <t>Venta al por mayor de otros productos</t>
  </si>
  <si>
    <t>Venta al por menor en almacenes no especializados con surtid</t>
  </si>
  <si>
    <t>Venta al por menor de otros productos en almacenes no especi</t>
  </si>
  <si>
    <t>Venta al por menor de alimentos, bebidas y tabaco en almacen</t>
  </si>
  <si>
    <t>Venta al por menor de productos farmacéuticos y medicinales,</t>
  </si>
  <si>
    <t>Venta al por menor de productos textiles, prendas de vestir,</t>
  </si>
  <si>
    <t>Venta al por menor de aparatos, artículos y equipo de uso do</t>
  </si>
  <si>
    <t>Venta al por menor de artículos de ferretería, pinturas y pr</t>
  </si>
  <si>
    <t>Venta al por menor de otros productos en almacenes especiali</t>
  </si>
  <si>
    <t>Venta al por menor de casas de venta por correo</t>
  </si>
  <si>
    <t>Venta al por menor en puestos de venta y mercados</t>
  </si>
  <si>
    <t>Otros tipos de venta al por menor no realizada en almacenes</t>
  </si>
  <si>
    <t>Reparación de efectos personales y enseres domésticos</t>
  </si>
  <si>
    <t>Hoteles; campamentos y otros tipos de hospedaje temporal</t>
  </si>
  <si>
    <t>Restaurantes, bares y cantinas</t>
  </si>
  <si>
    <t>Transporte por vía férrea</t>
  </si>
  <si>
    <t>Otros tipos de transporte regular de pasajeros por vía terre</t>
  </si>
  <si>
    <t>Otros tipos de transporte no regular de pasajeros por vía te</t>
  </si>
  <si>
    <t>Transporte de carga por carretera</t>
  </si>
  <si>
    <t>Transporte marítimo y de cabotaje</t>
  </si>
  <si>
    <t>Transporte por vías de navegación interiores</t>
  </si>
  <si>
    <t>Transporte regular por vía aérea</t>
  </si>
  <si>
    <t>Transporte no regular por vía aérea</t>
  </si>
  <si>
    <t>Manipulación de la carga</t>
  </si>
  <si>
    <t>Almacenamiento y depósito</t>
  </si>
  <si>
    <t>Otras actividades de transporte complementarias</t>
  </si>
  <si>
    <t>Actividades de agencias de viajes y organizadores de viajes;</t>
  </si>
  <si>
    <t>Actividades de otras agencias de transporte</t>
  </si>
  <si>
    <t>Actividades postales nacionales</t>
  </si>
  <si>
    <t>Actividades de correo distintas de las actividades postales</t>
  </si>
  <si>
    <t>Telecomunicaciones</t>
  </si>
  <si>
    <t>Banca central</t>
  </si>
  <si>
    <t>Otros tipos de intermediación monetaria</t>
  </si>
  <si>
    <t>Otros tipos de crédito</t>
  </si>
  <si>
    <t>Planes de seguros de vida</t>
  </si>
  <si>
    <t>Planes de seguros generales</t>
  </si>
  <si>
    <t>Actividades auxiliares de la intermediación financiera n.c.p</t>
  </si>
  <si>
    <t>Actividades inmobiliarias realizadas con bienes propios o ar</t>
  </si>
  <si>
    <t>Actividades inmobiliarias realizadas a cambio de una retribu</t>
  </si>
  <si>
    <t>Alquiler de equipo de transporte por vía terrestre</t>
  </si>
  <si>
    <t>Alquiler de maquinaria y equipo agropecuario</t>
  </si>
  <si>
    <t>Alquiler de maquinaria y equipo de construcción e ingeniería</t>
  </si>
  <si>
    <t>Alquiler de otros tipos de maquinaria y equipo n.c.p.</t>
  </si>
  <si>
    <t>Alquiler de efectos personales y enseres domésticos n.c.p.</t>
  </si>
  <si>
    <t>Consultores en equipo de informática</t>
  </si>
  <si>
    <t>Consultores en programas de informática y suministro de prog</t>
  </si>
  <si>
    <t>Procesamiento de datos</t>
  </si>
  <si>
    <t>Actividades relacionadas con bases de datos</t>
  </si>
  <si>
    <t>Mantenimiento y reparación de maquinaria de oficina, contabi</t>
  </si>
  <si>
    <t>Otras actividades de informática</t>
  </si>
  <si>
    <t>Investigaciones y desarrollo experimental en el campo de las</t>
  </si>
  <si>
    <t>Actividades jurídicas</t>
  </si>
  <si>
    <t>Actividades de contabilidad, teneduría de libros y auditoría</t>
  </si>
  <si>
    <t>Investigación de mercados y realización de encuestas de opin</t>
  </si>
  <si>
    <t>Actividades de asesoramiento empresarial y en materia de ges</t>
  </si>
  <si>
    <t>Actividades de arquitectura e ingeniería y actividades conex</t>
  </si>
  <si>
    <t>Ensayos y análisis técnicos</t>
  </si>
  <si>
    <t>Publicidad</t>
  </si>
  <si>
    <t>Obtención y dotación de personal</t>
  </si>
  <si>
    <t>Actividades de investigación y seguridad</t>
  </si>
  <si>
    <t>Actividades de limpieza de edificios</t>
  </si>
  <si>
    <t>Actividades de fotografía</t>
  </si>
  <si>
    <t>Actividades de envase y empaque</t>
  </si>
  <si>
    <t>Otras actividades empresariales n.c.p.</t>
  </si>
  <si>
    <t>Actividades de la administración pública en general</t>
  </si>
  <si>
    <t>Regulación de las actividades de organismos que prestan serv</t>
  </si>
  <si>
    <t>Actividades de servicios auxiliares para la administración p</t>
  </si>
  <si>
    <t>Actividades de defensa</t>
  </si>
  <si>
    <t>Actividades de mantenimiento del orden público y de segurida</t>
  </si>
  <si>
    <t>Enseñanza primaria</t>
  </si>
  <si>
    <t>Enseñanza secundaria de formación general</t>
  </si>
  <si>
    <t>Enseñanza superior</t>
  </si>
  <si>
    <t>Enseñanza de adultos y otros tipos de enseñanza</t>
  </si>
  <si>
    <t>Actividades de hospitales</t>
  </si>
  <si>
    <t>Actividades de médicos y odontólogos</t>
  </si>
  <si>
    <t>Otras actividades relacionadas con la salud humana</t>
  </si>
  <si>
    <t>Servicios sociales con alojamiento</t>
  </si>
  <si>
    <t>Servicios sociales sin alojamiento</t>
  </si>
  <si>
    <t>Eliminación de desperdicios y aguas residuales, saneamiento</t>
  </si>
  <si>
    <t>Actividades de organizaciones empresariales y de empleadores</t>
  </si>
  <si>
    <t>Actividades de organizaciones profesionales</t>
  </si>
  <si>
    <t>Actividades de organizaciones religiosas</t>
  </si>
  <si>
    <t>Actividades de otras asociaciones n.c.p.</t>
  </si>
  <si>
    <t>Producción y distribución de filmes y videocintas</t>
  </si>
  <si>
    <t>Exhibición de filmes y videocintas</t>
  </si>
  <si>
    <t>Actividades teatrales y musicales y otras actividades artíst</t>
  </si>
  <si>
    <t>Otras actividades de entretenimiento n.c.p.</t>
  </si>
  <si>
    <t>Actividades de agencias de noticias</t>
  </si>
  <si>
    <t>Actividades de bibliotecas y archivos</t>
  </si>
  <si>
    <t>Actividades deportivas</t>
  </si>
  <si>
    <t>Otras actividades de esparcimiento</t>
  </si>
  <si>
    <t>Lavado y limpieza de prendas de tela y de piel, incluso la l</t>
  </si>
  <si>
    <t>Hogares privados con servicio doméstico</t>
  </si>
  <si>
    <t>Organizaciones y órganos extraterritoriales</t>
  </si>
  <si>
    <t>rama1_sub_rev3</t>
  </si>
  <si>
    <t>Actividad económica empresa que le paga (1 dígito) CIIU Rev. 3</t>
  </si>
  <si>
    <t>Agricultura, ganadería, caza y silvicultura</t>
  </si>
  <si>
    <t>Explotación de minas y canteras</t>
  </si>
  <si>
    <t>Industrias manufactureras</t>
  </si>
  <si>
    <t>Suministro de electricidad, gas y agua</t>
  </si>
  <si>
    <t>Construcción</t>
  </si>
  <si>
    <t>Comercio al por mayor y al por menor</t>
  </si>
  <si>
    <t>Hoteles y restaurantes</t>
  </si>
  <si>
    <t>Transporte, almacenamiento y comunicaciones</t>
  </si>
  <si>
    <t>Intermediación financiera</t>
  </si>
  <si>
    <t>Actividades inmobiliarias, empresariales y de alquiler</t>
  </si>
  <si>
    <t>Administración pública y defensa</t>
  </si>
  <si>
    <t>Enseñanza</t>
  </si>
  <si>
    <t>Servicios sociales y de salud</t>
  </si>
  <si>
    <t>Otras actividades de servicios comunitarios, sociales y p</t>
  </si>
  <si>
    <t>rama4_rev3</t>
  </si>
  <si>
    <t>Rama (4 dígitos) CIIU Rev. 3</t>
  </si>
  <si>
    <t>Cría de otros animales; elaboración de productos animales n.</t>
  </si>
  <si>
    <t>Extracción y aglomeración de carbón de piedra</t>
  </si>
  <si>
    <t>Extracción y aglomeración de lignito</t>
  </si>
  <si>
    <t>Extracción de petróleo crudo y gas natural</t>
  </si>
  <si>
    <t>Actividades de servicios relacionadas con la extracción de p</t>
  </si>
  <si>
    <t>Extracción de sal</t>
  </si>
  <si>
    <t>Elaboración y conservación de frutas, legumbres y hortalizas</t>
  </si>
  <si>
    <t>Elaboración de aceites y grasas de origen vegetal y animal</t>
  </si>
  <si>
    <t>Elaboración de almidones y productos derivados del almidón</t>
  </si>
  <si>
    <t>Elaboración de alimentos preparados para animales</t>
  </si>
  <si>
    <t>Elaboración de azúcar</t>
  </si>
  <si>
    <t>Elaboración de cacao y chocolate y de productos de confiterí</t>
  </si>
  <si>
    <t>Destilación, rectificación y mezcla de bebidas alcohólicas;</t>
  </si>
  <si>
    <t>Elaboración de vinos</t>
  </si>
  <si>
    <t>Elaboración de bebidas malteadas y de malta</t>
  </si>
  <si>
    <t>Elaboración de productos de tabaco</t>
  </si>
  <si>
    <t>Acabado de productos textiles</t>
  </si>
  <si>
    <t>Fabricación de tapices y alfombras</t>
  </si>
  <si>
    <t>Fabricación de tejidos y artículos de punto y ganchillo</t>
  </si>
  <si>
    <t>Curtido y adobo de cueros</t>
  </si>
  <si>
    <t>Fabricación de hojas de madera para enchapado; fabricación d</t>
  </si>
  <si>
    <t>Fabricación de recipientes de madera</t>
  </si>
  <si>
    <t>Fabricación de otros productos de madera; fabricación de art</t>
  </si>
  <si>
    <t>Fabricación de papel y cartón ondulado y de envases de papel</t>
  </si>
  <si>
    <t>Fabricación de otros artículos de papel y cartón</t>
  </si>
  <si>
    <t>Edición de libros, folletos, partituras y otras publicacione</t>
  </si>
  <si>
    <t>Edición de grabaciones</t>
  </si>
  <si>
    <t>Otras actividades de edición</t>
  </si>
  <si>
    <t>Fabricación de productos de la refinación del petróleo</t>
  </si>
  <si>
    <t>Elaboración de combustible nuclear</t>
  </si>
  <si>
    <t>Fabricación de abonos y compuestos de nitrógeno</t>
  </si>
  <si>
    <t>Fabricación de plásticos en formas primarias y de caucho sin</t>
  </si>
  <si>
    <t>Fabricación de plaguicidas y otros productos químicos de uso</t>
  </si>
  <si>
    <t>Fabricación de productos farmacéuticos, sustancias químicas</t>
  </si>
  <si>
    <t>Fabricación de fibras manufacturadas</t>
  </si>
  <si>
    <t>Fabricación de otros productos de caucho</t>
  </si>
  <si>
    <t>Fabricación de vidrio y productos de vidrio</t>
  </si>
  <si>
    <t>Fabricación de productos de cerámica no refractaria para uso</t>
  </si>
  <si>
    <t>Fabricación de productos de cerámica refractaria</t>
  </si>
  <si>
    <t>Fabricación de productos de arcilla y cerámica no refractari</t>
  </si>
  <si>
    <t>Fabricación de cemento, cal y yeso</t>
  </si>
  <si>
    <t>Corte, tallado y acabado de la piedra</t>
  </si>
  <si>
    <t>Fabricación de otros productos minerales no metálicos n.c.p.</t>
  </si>
  <si>
    <t>Fundición de metales no ferrosos</t>
  </si>
  <si>
    <t>Fabricación de generadores de vapor, excepto calderas de agu</t>
  </si>
  <si>
    <t>Forja, prensado, estampado y laminado de metales; pulvimetal</t>
  </si>
  <si>
    <t>Fabricación de artículos de cuchillería, herramientas de man</t>
  </si>
  <si>
    <t>Fabricación de cojinetes, engranajes, trenes de engranajes y</t>
  </si>
  <si>
    <t>Fabricación de maquinaria para la elaboración de productos t</t>
  </si>
  <si>
    <t>Fabricación de aparatos de uso doméstico n.c.p.</t>
  </si>
  <si>
    <t>Fabricación de maquinaria de oficina, contabilidad e informá</t>
  </si>
  <si>
    <t>Fabricación de hilos y cables aislados</t>
  </si>
  <si>
    <t>Fabricación de lámparas eléctricas y equipo de iluminación</t>
  </si>
  <si>
    <t>Fabricación de tubos y válvulas electrónicos y de otros comp</t>
  </si>
  <si>
    <t>Fabricación de receptores de radio y televisión, aparatos de</t>
  </si>
  <si>
    <t>Fabricación de equipo médico y quirúrgico y de aparatos orto</t>
  </si>
  <si>
    <t>Fabricación de vehículos automotores</t>
  </si>
  <si>
    <t>Fabricación de partes, piezas y accesorios para vehículos au</t>
  </si>
  <si>
    <t>Construcción y reparación de embarcaciones de recreo y depor</t>
  </si>
  <si>
    <t>Fabricación de aeronaves y naves espaciales</t>
  </si>
  <si>
    <t>Fabricación de motocicletas</t>
  </si>
  <si>
    <t>Fabricación de otros tipos de equipo de transporte n.c.p.</t>
  </si>
  <si>
    <t>Fabricación de joyas y artículos conexos</t>
  </si>
  <si>
    <t>Fabricación de instrumentos de música</t>
  </si>
  <si>
    <t>Fabricación de artículos de deporte</t>
  </si>
  <si>
    <t>Fabricación de juegos y juguetes</t>
  </si>
  <si>
    <t>Suministro de vapor y agua caliente</t>
  </si>
  <si>
    <t>Venta al por mayor a cambio de una retribución o por contrat</t>
  </si>
  <si>
    <t>Venta al por mayor de productos textiles, prendas de vestir</t>
  </si>
  <si>
    <t>Venta al por mayor de metales y minerales metalíferos</t>
  </si>
  <si>
    <t>Venta al por mayor de otros productos intermedios, desperdic</t>
  </si>
  <si>
    <t>Venta al por menor en almacenes de artículos usados</t>
  </si>
  <si>
    <t>Arrendamiento financiero</t>
  </si>
  <si>
    <t>Otros tipos de intermediación financiera n.c.p.</t>
  </si>
  <si>
    <t>Planes de pensiones</t>
  </si>
  <si>
    <t>Administración de mercados financieros</t>
  </si>
  <si>
    <t>Actividades bursátiles</t>
  </si>
  <si>
    <t>Actividades auxiliares de la financiación de planes de segur</t>
  </si>
  <si>
    <t>Alquiler de maquinaria y equipo de oficina (incluso computad</t>
  </si>
  <si>
    <t>Regulación y facilitación de la actividad económica</t>
  </si>
  <si>
    <t>Relaciones exteriores</t>
  </si>
  <si>
    <t>Actividades de planes de seguridad social de afiliación obli</t>
  </si>
  <si>
    <t>Enseñanza secundaria de formación técnica y profesional</t>
  </si>
  <si>
    <t>Actividades veterinarias</t>
  </si>
  <si>
    <t>Actividades de sindicatos</t>
  </si>
  <si>
    <t>Actividades de organizaciones políticas</t>
  </si>
  <si>
    <t>Actividades de radio y televisión</t>
  </si>
  <si>
    <t>Actividades de museos y preservación de lugares y edificios</t>
  </si>
  <si>
    <t>Actividades de jardines botánicos y zoológicos y de parques</t>
  </si>
  <si>
    <t>Peluquería y otros tratamientos de belleza</t>
  </si>
  <si>
    <t>Pompas fúnebres y actividades conexas</t>
  </si>
  <si>
    <t>Otras actividades de servicios n.c.p.</t>
  </si>
  <si>
    <t>rama1_rev3</t>
  </si>
  <si>
    <t>Rama (1 dígitos) CIIU Rev. 3</t>
  </si>
  <si>
    <t>o23</t>
  </si>
  <si>
    <t>o23. ¿Cuántas personas trabajan en total en ese negocio o empresa o institución?</t>
  </si>
  <si>
    <t>o24a</t>
  </si>
  <si>
    <t>o24.a. ¿En su empleo principal, pertenece a Sindicato</t>
  </si>
  <si>
    <t>o24b</t>
  </si>
  <si>
    <t>o24.b. ¿En su empleo principal, pertenece a Asociación de funcionarios</t>
  </si>
  <si>
    <t>o24c</t>
  </si>
  <si>
    <t>o24.c. ¿En su empleo principal, pertenece a Asociación gremial sectorial</t>
  </si>
  <si>
    <t>o24d</t>
  </si>
  <si>
    <t>o24.d. ¿En su empleo principal, pertenece a Colegio profesional</t>
  </si>
  <si>
    <t>o25a_hr</t>
  </si>
  <si>
    <t>o25a_hr. En un día habitual, ¿cuánto tiempo en total tarda...? horas</t>
  </si>
  <si>
    <t>o25a_min</t>
  </si>
  <si>
    <t>o25a_min. En un día habitual, ¿cuánto tiempo en total tarda...? minutos</t>
  </si>
  <si>
    <t>o25b</t>
  </si>
  <si>
    <t>o25b. ¿Cuántas veces a la semana realiza este viaje?</t>
  </si>
  <si>
    <t>o25c</t>
  </si>
  <si>
    <t>o25c. ¿Qué medio de transporte utiliza habitualmente para realizar este viaje?</t>
  </si>
  <si>
    <t>Transporte público (bus, microbús, metro, taxi colectivo, et</t>
  </si>
  <si>
    <t>Vehículo motorizado particular (auto, camioneta, motocicleta</t>
  </si>
  <si>
    <t>A pie</t>
  </si>
  <si>
    <t>En bicicleta</t>
  </si>
  <si>
    <t>Otro vehículo no motorizado. Especifique</t>
  </si>
  <si>
    <t>Otro vehículo motorizado. Especifique</t>
  </si>
  <si>
    <t>o25c_esp</t>
  </si>
  <si>
    <t>o25c_esp. ¿Qué medio de transporte utiliza habitualmente...? Especifique</t>
  </si>
  <si>
    <t>o25d</t>
  </si>
  <si>
    <t>o25d. ¿Qué tipo de transporte público?</t>
  </si>
  <si>
    <t>Bus (interurbano o interprovincial)</t>
  </si>
  <si>
    <t>Microbús</t>
  </si>
  <si>
    <t>Metro</t>
  </si>
  <si>
    <t>Taxi colectivo</t>
  </si>
  <si>
    <t>Taxi, radiotaxi o similar</t>
  </si>
  <si>
    <t>Tren o Metrotren</t>
  </si>
  <si>
    <t>o25e</t>
  </si>
  <si>
    <t>o25e. ¿Qué tipo de vehículo motorizado particular?</t>
  </si>
  <si>
    <t>Auto</t>
  </si>
  <si>
    <t>Camioneta</t>
  </si>
  <si>
    <t>Motocicleta</t>
  </si>
  <si>
    <t>Transporte institucional (vehículo o bus de la institución o</t>
  </si>
  <si>
    <t>Otro transporte particular</t>
  </si>
  <si>
    <t>o26</t>
  </si>
  <si>
    <t>o26. En el último mes, ¿tuvo otros trabajos además de su trabajo principal?</t>
  </si>
  <si>
    <t>o27</t>
  </si>
  <si>
    <t>o27. En ese trabajo secundario, ¿usted trabaja como…?</t>
  </si>
  <si>
    <t>o28</t>
  </si>
  <si>
    <t>o28. Se encuentra afiliado a algún sistema previsional (sistema de Pensiónes)?</t>
  </si>
  <si>
    <t>o29</t>
  </si>
  <si>
    <t>o29. ¿Cotizó durante el mes pasado en algún sistema previsional..?</t>
  </si>
  <si>
    <t>Sí, AFP (Administradora de Fondos de Pensiones). Cotización</t>
  </si>
  <si>
    <t>Sí, IPS ex INP [Caja Nacional de Empleados Públicos (CANAEMP</t>
  </si>
  <si>
    <t>Sí, Caja de Previsión de la Defensa Nacional (CAPREDENA)</t>
  </si>
  <si>
    <t>Sí, Dirección de Previsión de Carabineros (DIPRECA)</t>
  </si>
  <si>
    <t>Sí, otra. Especifique</t>
  </si>
  <si>
    <t>No está cotizando</t>
  </si>
  <si>
    <t>o29_esp</t>
  </si>
  <si>
    <t>o29_esp. ¿En qué otro sistema previsional (sistema de Pensiónes) cotizó?</t>
  </si>
  <si>
    <t>o30</t>
  </si>
  <si>
    <t>o30. En los últimos 12 meses ¿Ha participado en alguna capacitación laboral..?</t>
  </si>
  <si>
    <t>o0</t>
  </si>
  <si>
    <t>o0. ¿Quién(es) responde(n) el Módulo Trabajo?</t>
  </si>
  <si>
    <t>Módulo Y: Ingresos</t>
  </si>
  <si>
    <t>ch1</t>
  </si>
  <si>
    <t>Ch1. Chequeo de situación ocupacional.</t>
  </si>
  <si>
    <t>Asalariado</t>
  </si>
  <si>
    <t>Patrón o empleador/ Trabajador Cuenta Propia</t>
  </si>
  <si>
    <t>Familiar no Remunerado/ Inactivos y Desocupados</t>
  </si>
  <si>
    <t>Menores de 12 años</t>
  </si>
  <si>
    <t>y1</t>
  </si>
  <si>
    <t>y1. Mes pasado Salario líquido trabajo principal</t>
  </si>
  <si>
    <t>rango: 0-34000000</t>
  </si>
  <si>
    <t>y2_dias</t>
  </si>
  <si>
    <t>y2_dias. Días pactados con empleador</t>
  </si>
  <si>
    <t>rango: 1-30</t>
  </si>
  <si>
    <t>y2_hrs</t>
  </si>
  <si>
    <t>y2_hrs. Horas pactadas con empleador</t>
  </si>
  <si>
    <t>rango: 1-999</t>
  </si>
  <si>
    <t>y3a</t>
  </si>
  <si>
    <t>y3a. ¿Recibió el mes pasado ingresos por horas extras...? (monto)</t>
  </si>
  <si>
    <t>rango: 0-3878974</t>
  </si>
  <si>
    <t>y3ap</t>
  </si>
  <si>
    <t>y3ap. ¿Y con qué periodicidad recibió estos ingresos por horas extras? (p)</t>
  </si>
  <si>
    <t>Diario</t>
  </si>
  <si>
    <t>Semanal (1 vez por semana)</t>
  </si>
  <si>
    <t>Quincenal (cada 2 semanas)</t>
  </si>
  <si>
    <t>Mensual (1 vez por mes)</t>
  </si>
  <si>
    <t>Bimestral (cada 2 meses)</t>
  </si>
  <si>
    <t>Trimestral (cada 3 meses)</t>
  </si>
  <si>
    <t>Cuatrimestral (cada 4 meses)</t>
  </si>
  <si>
    <t>Semestral (cada 6 meses)</t>
  </si>
  <si>
    <t>Anual (1 vez por año)</t>
  </si>
  <si>
    <t>y3b</t>
  </si>
  <si>
    <t>y3b. ¿Recibió el mes pasado ingresos por comisiones...? (monto)</t>
  </si>
  <si>
    <t>rango: 0-7000000</t>
  </si>
  <si>
    <t>y3bp</t>
  </si>
  <si>
    <t>y3bp. ¿Y con qué periodicidad recibió estos ingresos por comisiones? (p)</t>
  </si>
  <si>
    <t>y3c</t>
  </si>
  <si>
    <t>y3c. ¿Recibió el mes pasado ingresos por propinas...? (monto)</t>
  </si>
  <si>
    <t>rango: 0-1000000</t>
  </si>
  <si>
    <t>y3cp</t>
  </si>
  <si>
    <t>y3cp. ¿Y con qué periodicidad recibió estos ingresos por propinas? (p)</t>
  </si>
  <si>
    <t>y3d</t>
  </si>
  <si>
    <t>y3d. Recibió asignaciones por vivienda, transporte, educación de los hijos</t>
  </si>
  <si>
    <t>rango: 0-9000000</t>
  </si>
  <si>
    <t>y3dp</t>
  </si>
  <si>
    <t>y3dp. ¿Qué periodicidad recibió estos ingresos por vivienda...?</t>
  </si>
  <si>
    <t>y3e</t>
  </si>
  <si>
    <t>y3e. ¿Recibió el mes pasado ing. por viáticos no sujetos a rendición? (monto)</t>
  </si>
  <si>
    <t>rango: 0-5000000</t>
  </si>
  <si>
    <t>y3ep</t>
  </si>
  <si>
    <t>y3ep. ¿Qué periodicidad recibió estos ing. por viáticos no sujetos a rendición?</t>
  </si>
  <si>
    <t>y3f</t>
  </si>
  <si>
    <t>y3f. ¿Recibió el mes pasado otros ingresos...? (monto)</t>
  </si>
  <si>
    <t>rango: 0-4500000</t>
  </si>
  <si>
    <t>y3fp</t>
  </si>
  <si>
    <t>y3fp. ¿Y con qué periodicidad recibió estos otros ingresos? (p)</t>
  </si>
  <si>
    <t>y3f_esp</t>
  </si>
  <si>
    <t>y3fesp. Especifique estos otros ingresos</t>
  </si>
  <si>
    <t>y4a</t>
  </si>
  <si>
    <t>y4a. Últimos 12 meses Bonificaciones o aguinaldos</t>
  </si>
  <si>
    <t>rango: 0-50000000</t>
  </si>
  <si>
    <t>y4b</t>
  </si>
  <si>
    <t>y4b. Últimos 12 meses Gratificaciones</t>
  </si>
  <si>
    <t>rango: 0-35000000</t>
  </si>
  <si>
    <t>y4c</t>
  </si>
  <si>
    <t>y4c. Últimos 12 meses Sueldo adicional</t>
  </si>
  <si>
    <t>rango: 0-15000000</t>
  </si>
  <si>
    <t>y4d</t>
  </si>
  <si>
    <t>y4d. Últimos 12 meses Otros similares</t>
  </si>
  <si>
    <t>rango: 0-21000000</t>
  </si>
  <si>
    <t>y4d_esp</t>
  </si>
  <si>
    <t>y4d_esp. Especifique Otro Ingreso.</t>
  </si>
  <si>
    <t>y5a</t>
  </si>
  <si>
    <t>y5a. Mes pasado Alimentos y bebidas</t>
  </si>
  <si>
    <t>rango: 0-775000</t>
  </si>
  <si>
    <t>y5b</t>
  </si>
  <si>
    <t>y5b. Mes pasado Vales de alimentación</t>
  </si>
  <si>
    <t>rango: 0-700000</t>
  </si>
  <si>
    <t>y5c</t>
  </si>
  <si>
    <t>y5c. Mes pasado Vivienda o alojamiento</t>
  </si>
  <si>
    <t>rango: 0-2100000</t>
  </si>
  <si>
    <t>y5d</t>
  </si>
  <si>
    <t>y5d. Mes pasado Vehículo para uso privado</t>
  </si>
  <si>
    <t>rango: 0-10000000</t>
  </si>
  <si>
    <t>y5e</t>
  </si>
  <si>
    <t>y5e. Mes pasado Servicio de transporte</t>
  </si>
  <si>
    <t>rango: 0-1200000</t>
  </si>
  <si>
    <t>y5f</t>
  </si>
  <si>
    <t>y5f. Mes pasado Estacionamiento gratuito</t>
  </si>
  <si>
    <t>rango: 0-6000000</t>
  </si>
  <si>
    <t>y5g</t>
  </si>
  <si>
    <t>y5g. Mes pasado Teléfono</t>
  </si>
  <si>
    <t>y5h</t>
  </si>
  <si>
    <t>y5h. Mes pasado Vestimenta</t>
  </si>
  <si>
    <t>y5i</t>
  </si>
  <si>
    <t>y5i. Mes pasado Servicio de guardería o sala cuna</t>
  </si>
  <si>
    <t>y5j</t>
  </si>
  <si>
    <t>y5j. Mes pasado Leña u otro tipo de combustible</t>
  </si>
  <si>
    <t>rango: 0-900000</t>
  </si>
  <si>
    <t>y5k</t>
  </si>
  <si>
    <t>y5k. Mes pasado Bienes o servicios producidos por empleador</t>
  </si>
  <si>
    <t>y5l</t>
  </si>
  <si>
    <t>y5l. Mes pasado Otros similares</t>
  </si>
  <si>
    <t>rango: 0-4000000</t>
  </si>
  <si>
    <t>ch2</t>
  </si>
  <si>
    <t>Ch2. Chequeo de ocupación secundaria.</t>
  </si>
  <si>
    <t>Tiene ocupación secundaria</t>
  </si>
  <si>
    <t>No tiene ocupación secundaria</t>
  </si>
  <si>
    <t>y6</t>
  </si>
  <si>
    <t>y6. Mes pasado Ingreso líquido total por otros trabajos u ocupaciones</t>
  </si>
  <si>
    <t>rango: 0-40000000</t>
  </si>
  <si>
    <t>y7</t>
  </si>
  <si>
    <t>y7. Mes pasado Retiro de dinero de su negocio para gastos propios</t>
  </si>
  <si>
    <t>y8</t>
  </si>
  <si>
    <t>y8. Mes pasado Retiro de productos de su negocio para consumo propio o de hogar</t>
  </si>
  <si>
    <t>y9</t>
  </si>
  <si>
    <t>y9. Últimos 12 meses Ganancias por venta de productos silvoagropecuarios</t>
  </si>
  <si>
    <t>rango: 0-480000000</t>
  </si>
  <si>
    <t>ch3</t>
  </si>
  <si>
    <t>Ch3. Chequeo de ocupación secundaria.</t>
  </si>
  <si>
    <t>y10</t>
  </si>
  <si>
    <t>y10. Mes pasado Ingreso líquido total por otros trabajos u ocupaciones</t>
  </si>
  <si>
    <t>rango: 0-10500000</t>
  </si>
  <si>
    <t>y11</t>
  </si>
  <si>
    <t>y11. Mes pasado Pago por trabajos, actividades o negocios realizados ese mes</t>
  </si>
  <si>
    <t>rango: 0-3800000</t>
  </si>
  <si>
    <t>y12a</t>
  </si>
  <si>
    <t>y12a. Mes pasado Arriendo de propiedades urbanas</t>
  </si>
  <si>
    <t>rango: 0-60000000</t>
  </si>
  <si>
    <t>y12b</t>
  </si>
  <si>
    <t>y12b. Mes pasado Arriendo de maquinarias, animales o implementos</t>
  </si>
  <si>
    <t>rango: 0-70000000</t>
  </si>
  <si>
    <t>y13a</t>
  </si>
  <si>
    <t>y13a. Mes pasado Pensión de alimentos</t>
  </si>
  <si>
    <t>y13b</t>
  </si>
  <si>
    <t>y13b. Mes pasado Dinero familiares ajenos al hogar residentes en el país</t>
  </si>
  <si>
    <t>y13c</t>
  </si>
  <si>
    <t>y13c. Mes pasado Dinero familiares ajenos al hogar residentes fuera del país</t>
  </si>
  <si>
    <t>rango: 0-1400000</t>
  </si>
  <si>
    <t>y14a</t>
  </si>
  <si>
    <t>y14a. Mes pasado Remuneración por trabajos ocasionales</t>
  </si>
  <si>
    <t>rango: 0-12000000</t>
  </si>
  <si>
    <t>y14b</t>
  </si>
  <si>
    <t>y14b. Mes pasado Trabajos realizados antes del mes anterior</t>
  </si>
  <si>
    <t>y14c</t>
  </si>
  <si>
    <t>y14c. Mes pasado Seguro de desempleo o de cesantía</t>
  </si>
  <si>
    <t>y15a</t>
  </si>
  <si>
    <t>y15a. Últimos 12 meses Intereses por depósitos</t>
  </si>
  <si>
    <t>rango: 0-30000000</t>
  </si>
  <si>
    <t>y15b</t>
  </si>
  <si>
    <t>y15b. Últimos 12 meses Dividendos por acciones o bonos financieros</t>
  </si>
  <si>
    <t>y15c</t>
  </si>
  <si>
    <t>y15c. Últimos 12 meses Retiro de utilidades de empresas</t>
  </si>
  <si>
    <t>rango: 0-80000000</t>
  </si>
  <si>
    <t>y16a</t>
  </si>
  <si>
    <t>y16a. Últimos 12 meses Arriendo de propiedades agrícolas</t>
  </si>
  <si>
    <t>y16b</t>
  </si>
  <si>
    <t>y16b. Últimos 12 meses Arriendo de propiedades por temporadas</t>
  </si>
  <si>
    <t>y17</t>
  </si>
  <si>
    <t>y17. Últimos 12 meses Consumo productos agropecuarios producidos por el hogar</t>
  </si>
  <si>
    <t>rango: 0-7800000</t>
  </si>
  <si>
    <t>y18a</t>
  </si>
  <si>
    <t>y18a. Últimos 12 meses Indemnización por despido o renuncia</t>
  </si>
  <si>
    <t>y18b</t>
  </si>
  <si>
    <t>y18b. Últimos 12 meses Donaciones de instituciones o personas ajenas al hogar</t>
  </si>
  <si>
    <t>y18c</t>
  </si>
  <si>
    <t>y18c. Últimos 12 meses Devolución de impuestos</t>
  </si>
  <si>
    <t>rango: 0-220000000</t>
  </si>
  <si>
    <t>y18d</t>
  </si>
  <si>
    <t>y18d. Últimos 12 meses Otros ingresos</t>
  </si>
  <si>
    <t>rango: 0-413000000</t>
  </si>
  <si>
    <t>y18d_esp</t>
  </si>
  <si>
    <t>y18d_esp. Especifique Otros Ingresos</t>
  </si>
  <si>
    <t>y19t</t>
  </si>
  <si>
    <t>y19t. Mes pasado Asignación Familiar (Tramo)</t>
  </si>
  <si>
    <t>$11.091 (Sueldo bruto hasta $283.312)</t>
  </si>
  <si>
    <t>$6.806 (Sueldo bruto entre $283.313 y $413.808)</t>
  </si>
  <si>
    <t>$2.151 (Sueldo bruto entre $413.809 y $645.400)</t>
  </si>
  <si>
    <t>No recibió</t>
  </si>
  <si>
    <t>y19n</t>
  </si>
  <si>
    <t>y19n. Mes pasado Asignación Familiar (número)</t>
  </si>
  <si>
    <t>rango: 1-10</t>
  </si>
  <si>
    <t>y20a</t>
  </si>
  <si>
    <t>y20a. Mes pasado Subsidio familiar (SUF) menor o recién nacido</t>
  </si>
  <si>
    <t>y20b</t>
  </si>
  <si>
    <t>y20b. Mes pasado: Subsidio familiar (SUF) maternal</t>
  </si>
  <si>
    <t>y20c</t>
  </si>
  <si>
    <t>y20c. Mes pasado Subsidio familiar (SUF) a la madre</t>
  </si>
  <si>
    <t>y20d</t>
  </si>
  <si>
    <t>y20d. Mes pasado Subsidio familiar duplo por invalidez</t>
  </si>
  <si>
    <t>y20e</t>
  </si>
  <si>
    <t>y20e. Mes pasado Subsidio a la discapacidad mental</t>
  </si>
  <si>
    <t>y20amonto</t>
  </si>
  <si>
    <t>y20amonto. Monto Subsidio al menor o recién nacido</t>
  </si>
  <si>
    <t>rango: 11091-11091</t>
  </si>
  <si>
    <t>y20bmonto</t>
  </si>
  <si>
    <t>y20bmonto. Monto Subsidio de asistencia maternal</t>
  </si>
  <si>
    <t>rango: 110910-110910</t>
  </si>
  <si>
    <t>y20cmonto</t>
  </si>
  <si>
    <t>y20cmonto. Monto Subsidio familiar a la madre</t>
  </si>
  <si>
    <t>y20dmonto</t>
  </si>
  <si>
    <t>y20dmonto. Monto Subsidio familiar por invalidez</t>
  </si>
  <si>
    <t>rango: 22182-22182</t>
  </si>
  <si>
    <t>y20emonto</t>
  </si>
  <si>
    <t>y20emonto. Monto Subsidio a la discapacidad mental</t>
  </si>
  <si>
    <t>rango: 66104-66104</t>
  </si>
  <si>
    <t>y21a</t>
  </si>
  <si>
    <t>y21a. Participación núcleo familiar en Chile Solidario</t>
  </si>
  <si>
    <t>Sí participa</t>
  </si>
  <si>
    <t>No, estaba participando pero ya egresó</t>
  </si>
  <si>
    <t>No, estaba participando pero se retiró</t>
  </si>
  <si>
    <t>No, fue invitada pero no aceptó</t>
  </si>
  <si>
    <t>No, no ha sido invitada</t>
  </si>
  <si>
    <t>No, otra razón</t>
  </si>
  <si>
    <t>y21b</t>
  </si>
  <si>
    <t>y21b. Participación núcleo familiar en Programa Ingreso Ético Familiar</t>
  </si>
  <si>
    <t>y22a</t>
  </si>
  <si>
    <t>Y22a. Mes pasado Bono de Protección Familiar $16.634</t>
  </si>
  <si>
    <t>y22b</t>
  </si>
  <si>
    <t>y22b. Mes pasado Bono de Protección Familiar $12.675</t>
  </si>
  <si>
    <t>y22c</t>
  </si>
  <si>
    <t>y22c. Mes pasado Bono de Protección Familiar $8.713</t>
  </si>
  <si>
    <t>y22d</t>
  </si>
  <si>
    <t>y22d. Mes pasado Bono de Protección Familiar $11.091</t>
  </si>
  <si>
    <t>y22e</t>
  </si>
  <si>
    <t>y22e. Mes pasado Bono de Protección Familiar $11.091</t>
  </si>
  <si>
    <t>y22amonto</t>
  </si>
  <si>
    <t>y22amonto. Monto Bono de protección familiar</t>
  </si>
  <si>
    <t>rango: 16634-16634</t>
  </si>
  <si>
    <t>y22bmonto</t>
  </si>
  <si>
    <t>y22bmonto. Monto Bono de protección familiar</t>
  </si>
  <si>
    <t>rango: 12675-12675</t>
  </si>
  <si>
    <t>y22cmonto</t>
  </si>
  <si>
    <t>y22cmonto. Monto Bono de protección familiar</t>
  </si>
  <si>
    <t>rango: 8713-8713</t>
  </si>
  <si>
    <t>y22dmonto</t>
  </si>
  <si>
    <t>y22dmonto. Monto Bono de protección familiar</t>
  </si>
  <si>
    <t>y22emonto</t>
  </si>
  <si>
    <t>y22emonto. Monto Bono de egreso</t>
  </si>
  <si>
    <t>y23a</t>
  </si>
  <si>
    <t>y23a. Mes pasado Bono Base Familiar?</t>
  </si>
  <si>
    <t>rango: 0-180000</t>
  </si>
  <si>
    <t>y23b</t>
  </si>
  <si>
    <t>y23b. Mes pasado Bono Control Niño Sano</t>
  </si>
  <si>
    <t>y23c</t>
  </si>
  <si>
    <t>y23.c. Mes pasado Bono Asistencia Escolar</t>
  </si>
  <si>
    <t>y23bmonto</t>
  </si>
  <si>
    <t>y23bmonto. Monto Bono control de niño sano</t>
  </si>
  <si>
    <t>rango: 6000-6000</t>
  </si>
  <si>
    <t>y23cmonto</t>
  </si>
  <si>
    <t>y23cmonto. Monto Bono deberes por asistencia</t>
  </si>
  <si>
    <t>y24</t>
  </si>
  <si>
    <t>y24. Mes pasado Subsidio de Agua Potable</t>
  </si>
  <si>
    <t>rango: 0-31463</t>
  </si>
  <si>
    <t>y24_o</t>
  </si>
  <si>
    <t>y24. Mes pasado Subsidio de Agua Potable (Originales)</t>
  </si>
  <si>
    <t>rango: 0-71980</t>
  </si>
  <si>
    <t>y25a</t>
  </si>
  <si>
    <t>y25a. Últimos 12 meses Aporte Familiar Permanente</t>
  </si>
  <si>
    <t>$44.209 por la familia o un causante</t>
  </si>
  <si>
    <t>$88.418 por 2 causantes</t>
  </si>
  <si>
    <t>$132.627 por 3 causantes</t>
  </si>
  <si>
    <t>$176.836 por 4 causantes</t>
  </si>
  <si>
    <t>$221.045 por 5 causantes</t>
  </si>
  <si>
    <t>$265.254 por 6 causantes</t>
  </si>
  <si>
    <t>$309.463 por 7 causantes</t>
  </si>
  <si>
    <t>$353.672 por 8 causantes</t>
  </si>
  <si>
    <t>$397.881 por 9 causantes</t>
  </si>
  <si>
    <t>$442.090 por 10 causantes</t>
  </si>
  <si>
    <t>$486.299 por 11 causantes</t>
  </si>
  <si>
    <t>$530.508 por o más por 12 o más causantes</t>
  </si>
  <si>
    <t>y25b</t>
  </si>
  <si>
    <t>y25b. Últimos 12 meses Bono por Logro Escolar</t>
  </si>
  <si>
    <t>y25c</t>
  </si>
  <si>
    <t>y25c. Últimos 12 meses Bono Bodas de Oro ($153.758)</t>
  </si>
  <si>
    <t>y25d</t>
  </si>
  <si>
    <t>y25d. Últimos 12 meses Bono de Invierno ($59.188)</t>
  </si>
  <si>
    <t>y25amonto</t>
  </si>
  <si>
    <t>y25amonto. Monto Aporte familiar permanente</t>
  </si>
  <si>
    <t>rango: 44209-530508</t>
  </si>
  <si>
    <t>y25bmonto</t>
  </si>
  <si>
    <t>y25bmonto. Monto Bono logro escolar</t>
  </si>
  <si>
    <t>rango: 34666-57776</t>
  </si>
  <si>
    <t>y25cmonto</t>
  </si>
  <si>
    <t>y25cmonto. Monto Bono bodas de oro</t>
  </si>
  <si>
    <t>rango: 153758-153758</t>
  </si>
  <si>
    <t>y25dmonto</t>
  </si>
  <si>
    <t>y25dmonto. Monto Bono de invierno</t>
  </si>
  <si>
    <t>rango: 59188-59188</t>
  </si>
  <si>
    <t>y25e</t>
  </si>
  <si>
    <t>y25e. Últimos 12 meses Subsidio Empleo Joven</t>
  </si>
  <si>
    <t>rango: 2000 - 469736</t>
  </si>
  <si>
    <t>y25e_o</t>
  </si>
  <si>
    <t>y25e. Últimos 12 meses Subsidio Empleo Joven (Originales)</t>
  </si>
  <si>
    <t>rango: 0-532000</t>
  </si>
  <si>
    <t>y25ep</t>
  </si>
  <si>
    <t>y25ep. Periodicidad Subsidio Empleo Joven</t>
  </si>
  <si>
    <t>Mensual</t>
  </si>
  <si>
    <t>Anual</t>
  </si>
  <si>
    <t>y25f</t>
  </si>
  <si>
    <t>y25f. Últimos 12 meses Bono al Trabajo de la Mujer</t>
  </si>
  <si>
    <t>rango: 3000 - 469736</t>
  </si>
  <si>
    <t>y25f_o</t>
  </si>
  <si>
    <t>y25f. Últimos 12 meses Bono al Trabajo de la Mujer (Originales)</t>
  </si>
  <si>
    <t>rango: 0-520000</t>
  </si>
  <si>
    <t>y25fp</t>
  </si>
  <si>
    <t>y25fp. Periodicidad Bono al Trabajo de la Mujer</t>
  </si>
  <si>
    <t>y25g</t>
  </si>
  <si>
    <t>y25g. Últimos 12 meses Otro subsidio del Estado</t>
  </si>
  <si>
    <t>rango: 2336 - 7200000</t>
  </si>
  <si>
    <t>y25gp</t>
  </si>
  <si>
    <t>y25gp. Periodicidad Otro subsidio del Estado</t>
  </si>
  <si>
    <t>y25g_esp</t>
  </si>
  <si>
    <t>y25g_esp. Especifique otro subsidio</t>
  </si>
  <si>
    <t>y26_1a</t>
  </si>
  <si>
    <t>y26_1a. Mes pasado Pensión Básica Solidaria de Vejez</t>
  </si>
  <si>
    <t>y26_1b</t>
  </si>
  <si>
    <t>y26_1b. Mes pasado Jubilación de Vejez con Aporte Previsional Solidario</t>
  </si>
  <si>
    <t>y26_1c</t>
  </si>
  <si>
    <t>y26_1c. Mes pasado Jubilación o Pensión de Vejez</t>
  </si>
  <si>
    <t>y26_1d</t>
  </si>
  <si>
    <t>y26_1d. Mes pasado Pensión Básica Solidaria de Invalidez</t>
  </si>
  <si>
    <t>y26_1e</t>
  </si>
  <si>
    <t>y26_1e. Mes pasado Jubilación de Invalidez con Aporte Previsional Solidario</t>
  </si>
  <si>
    <t>y26_1f</t>
  </si>
  <si>
    <t>y26_1f. Mes pasado Jubilación o Pensión de Invalidez</t>
  </si>
  <si>
    <t>y26_1g</t>
  </si>
  <si>
    <t>y26_1g. Mes pasado Montepío o Pensión de Viudez</t>
  </si>
  <si>
    <t>y26_1h</t>
  </si>
  <si>
    <t>y26_1h. Mes pasado Pensión de Orfandad</t>
  </si>
  <si>
    <t>y26_1i</t>
  </si>
  <si>
    <t>y26_1i. Mes pasado Pensión por Leyes Especiales</t>
  </si>
  <si>
    <t>y26_1j</t>
  </si>
  <si>
    <t>y26_1j. Mes pasado Otra Jubilación o Pensión</t>
  </si>
  <si>
    <t>y26_1jesp</t>
  </si>
  <si>
    <t>y26_1jesp. Mes pasado Otra Jubilación o Pensión. Especifique</t>
  </si>
  <si>
    <t>y26_1amonto</t>
  </si>
  <si>
    <t>y26_1amonto. Monto Pensión básica solidaria de vejez</t>
  </si>
  <si>
    <t>rango: 104646-104646</t>
  </si>
  <si>
    <t>y26_1dmonto</t>
  </si>
  <si>
    <t>y26_1dmonto. Monto Pensión básica solidaria de invalidez</t>
  </si>
  <si>
    <t>y26_2bm1</t>
  </si>
  <si>
    <t>y26_2bm1. Mes pasado monto Jubilación o Pensión de Vejez (Monto1)</t>
  </si>
  <si>
    <t>rango: 0-1300000</t>
  </si>
  <si>
    <t>y26_2bm2</t>
  </si>
  <si>
    <t>y26_2bm2. Mes pasado monto Aporte Previsional Solidario (Monto 2)</t>
  </si>
  <si>
    <t>rango: 0-361000</t>
  </si>
  <si>
    <t>y26_3b_in</t>
  </si>
  <si>
    <t>y26_3b_in. Mes pasado institución Aporte Previsional Solidario</t>
  </si>
  <si>
    <t>AFP, Administradora de Fondos de Pensiones</t>
  </si>
  <si>
    <t>IPS, Instituto de Previsión Social (Ex INP, Instituto de Nor</t>
  </si>
  <si>
    <t>Cajas de las Fuerzas Armadas (CAPREDENA o DIPRECA)</t>
  </si>
  <si>
    <t>Mutual/Instituto de Seguridad Laboral (ISL)</t>
  </si>
  <si>
    <t>Compañía de Seguros</t>
  </si>
  <si>
    <t>Otra institución</t>
  </si>
  <si>
    <t>y26_4b_mo</t>
  </si>
  <si>
    <t>y26_4b_mo. ¿Cuál es la modalidad de la pensión que recibe?</t>
  </si>
  <si>
    <t>Renta vitalicia inmediata</t>
  </si>
  <si>
    <t>Retiro programado</t>
  </si>
  <si>
    <t>Renta temporal con renta vitalicia diferida</t>
  </si>
  <si>
    <t>Renta vitalicia inmediata con retiro programado</t>
  </si>
  <si>
    <t>y26_2c</t>
  </si>
  <si>
    <t>y26_2c. Mes pasado monto Jubilación o Pensión de Vejez</t>
  </si>
  <si>
    <t>y26_3c_in</t>
  </si>
  <si>
    <t>y26_3c_in. Mes pasado institución Jubilación o Pensión de Vejez</t>
  </si>
  <si>
    <t>y26_4c_mo</t>
  </si>
  <si>
    <t>y26.4c. ¿Cuál es la modalidad de la Pensión que recibe?</t>
  </si>
  <si>
    <t>y26_2em1</t>
  </si>
  <si>
    <t>y26_2em1. Mes pasado monto Jubilación o Pensión de Invalidez? (Monto 1)</t>
  </si>
  <si>
    <t>rango: 0-890000</t>
  </si>
  <si>
    <t>y26_2em2</t>
  </si>
  <si>
    <t>y26_2em2. Mes pasado monto Aporte Previsional Solidario (Monto 2)</t>
  </si>
  <si>
    <t>rango: 0-160000</t>
  </si>
  <si>
    <t>y26_3e_in</t>
  </si>
  <si>
    <t>y26_3e_in. Mes pasado institución Aporte Previsional Solidario</t>
  </si>
  <si>
    <t>y26_4e_mo</t>
  </si>
  <si>
    <t>y26_4e_mo. ¿Cuál es la modalidad de la pensión que recibe?</t>
  </si>
  <si>
    <t>y26_2f</t>
  </si>
  <si>
    <t>y26_2f. Mes pasado monto Jubilación o Pensión de Invalidez</t>
  </si>
  <si>
    <t>rango: 0-2400000</t>
  </si>
  <si>
    <t>y26_3f_in</t>
  </si>
  <si>
    <t>y26_3f_in. Mes pasado institución pagó Jubilación o Pensión de Invalidez</t>
  </si>
  <si>
    <t>y26_4f_mo</t>
  </si>
  <si>
    <t>y26_4f_mo. ¿Cuál es la modalidad de la Pensión que recibe?</t>
  </si>
  <si>
    <t>y26_2g</t>
  </si>
  <si>
    <t>y26_2g. Mes pasado monto Montepío o Pensión de Viudez</t>
  </si>
  <si>
    <t>rango: 0-3200000</t>
  </si>
  <si>
    <t>y26_3g_in</t>
  </si>
  <si>
    <t>y26_3g_in. Mes pasado institución Montepío o Pensión de Viudez</t>
  </si>
  <si>
    <t>y26_4g_mo</t>
  </si>
  <si>
    <t>y26_4g_mp. ¿Cuál es la modalidad de la pensión que recibe?</t>
  </si>
  <si>
    <t>y26_2h</t>
  </si>
  <si>
    <t>y26_2h. ¿Me podría indicar el monto de la Pensión de Orfandad?</t>
  </si>
  <si>
    <t>rango: 0-600000</t>
  </si>
  <si>
    <t>y26_3h_in</t>
  </si>
  <si>
    <t>y26_3h_in. ¿Me puede indicar qué institución pagó estos beneficios?</t>
  </si>
  <si>
    <t>y26_4h_mo</t>
  </si>
  <si>
    <t>y26_4h_mo. ¿Cuál es la modalidad de la pensión que recibe?</t>
  </si>
  <si>
    <t>y26_2i</t>
  </si>
  <si>
    <t>y26_2i. Mes pasado monto Pensión por Leyes Especiales</t>
  </si>
  <si>
    <t>rango: 0-1700000</t>
  </si>
  <si>
    <t>y26_2j</t>
  </si>
  <si>
    <t>y26_2j. Mes pasado monto Otra Pensión o Jubilación</t>
  </si>
  <si>
    <t>rango: 0-3000000</t>
  </si>
  <si>
    <t>y26_3j_in</t>
  </si>
  <si>
    <t>y26_3j_in. Mes pasado institución Otra Pensión o Jubilación</t>
  </si>
  <si>
    <t>y26_4j_mo</t>
  </si>
  <si>
    <t>y26_4j_mo. ¿Cuál es la modalidad de la pensión que recibe?</t>
  </si>
  <si>
    <t>y27a</t>
  </si>
  <si>
    <t>y27a. Cuenta de ahorro o depósito a plazo</t>
  </si>
  <si>
    <t>y27b</t>
  </si>
  <si>
    <t>y27b. Cuenta corriente</t>
  </si>
  <si>
    <t>y27c</t>
  </si>
  <si>
    <t>y27c. Cuenta de depósitos a la vista o “CuentaRut”</t>
  </si>
  <si>
    <t>y27d</t>
  </si>
  <si>
    <t>y27d. Tarjeta de débito (de bancos y cooperativas ahorro y crédito)</t>
  </si>
  <si>
    <t>y27e</t>
  </si>
  <si>
    <t>y27e. Tarjeta de crédito bancaria</t>
  </si>
  <si>
    <t>y27f</t>
  </si>
  <si>
    <t>y27f. Tarjeta de crédito no bancaria</t>
  </si>
  <si>
    <t>y27g</t>
  </si>
  <si>
    <t>y27g. Línea de crédito</t>
  </si>
  <si>
    <t>y0</t>
  </si>
  <si>
    <t>y0. ¿Quién (o quiénes) responde(n) el Módulo Ingresos?</t>
  </si>
  <si>
    <t>No esta presente</t>
  </si>
  <si>
    <t>Módulo S: Salud</t>
  </si>
  <si>
    <t>s1</t>
  </si>
  <si>
    <t>s1. ¿Cuál es el estado nutricional de niño(a)?</t>
  </si>
  <si>
    <t>Desnutrido o en Riesgo de desnutrición</t>
  </si>
  <si>
    <t>Normal</t>
  </si>
  <si>
    <t>Sobrepeso</t>
  </si>
  <si>
    <t>Obeso</t>
  </si>
  <si>
    <t>s1c</t>
  </si>
  <si>
    <t>s1c. ¿Cuál es el estado nutricional de niño(a)?</t>
  </si>
  <si>
    <t>Respuesta dada a partir de Carnet de Control</t>
  </si>
  <si>
    <t>s2a1</t>
  </si>
  <si>
    <t>s2a1. 3 meses, ¿Recibió, gratuitamente, alimentos del consultorio u hospital?(1)</t>
  </si>
  <si>
    <t>Sí, Leche Purita Fortificada</t>
  </si>
  <si>
    <t>Sí, Leche Purita Cereal</t>
  </si>
  <si>
    <t>Sí, Mi Sopita</t>
  </si>
  <si>
    <t>Sí, Fórmula de Inicio para Prematuros</t>
  </si>
  <si>
    <t>Sí, Fórmula de Continuación para Prematuros</t>
  </si>
  <si>
    <t>Sí, Sustituto lácteo del Programa Errores Metabólicos</t>
  </si>
  <si>
    <t>No retiró alimento</t>
  </si>
  <si>
    <t>No sabe/No recuerda</t>
  </si>
  <si>
    <t>s2a2</t>
  </si>
  <si>
    <t>s2a2. 3 meses, ¿Recibió, gratuitamente, alimentos del consultorio u hospital?(2)</t>
  </si>
  <si>
    <t>s3</t>
  </si>
  <si>
    <t>s3. 3 meses, Retiró, gratuitamente, alimentos del consultorio u hospital</t>
  </si>
  <si>
    <t>Sí, Bebida Láctea (Leche) y Crema Años Dorados</t>
  </si>
  <si>
    <t>s4</t>
  </si>
  <si>
    <t>s4. ¿Cuántos hijos nacidos vivos ha tenido en su vida?</t>
  </si>
  <si>
    <t>No ha tenido hijos</t>
  </si>
  <si>
    <t>s5</t>
  </si>
  <si>
    <t>s5. ¿Qué edad tenía cuando nació su primer hijo?</t>
  </si>
  <si>
    <t>s6</t>
  </si>
  <si>
    <t>s6. ¿Se encuentra en este momento embarazada o amamantando?</t>
  </si>
  <si>
    <t>Sí, embarazada</t>
  </si>
  <si>
    <t>Sí, amamantando</t>
  </si>
  <si>
    <t>s7</t>
  </si>
  <si>
    <t>s7. ¿Recibió o retiró, gratuitamente, alimentos del consultorio u hospital?</t>
  </si>
  <si>
    <t>Sí, Leche Purita Mamá</t>
  </si>
  <si>
    <t>s8</t>
  </si>
  <si>
    <t>s8. En los últimos tres años, ¿Se ha hecho el Papanicolau?</t>
  </si>
  <si>
    <t>Sí, durante el último año</t>
  </si>
  <si>
    <t>Sí, hace más de un año y hasta 2 años</t>
  </si>
  <si>
    <t>Sí, hace más de 2 años y hasta 3 años</t>
  </si>
  <si>
    <t>s9</t>
  </si>
  <si>
    <t>s9. ¿Por qué no se lo ha hecho?</t>
  </si>
  <si>
    <t>No sabe dónde hacérselo</t>
  </si>
  <si>
    <t>Le da miedo o le disgusta</t>
  </si>
  <si>
    <t>Se le olvida hacérselo</t>
  </si>
  <si>
    <t>No cree que lo necesite</t>
  </si>
  <si>
    <t>No conoce ese examen</t>
  </si>
  <si>
    <t>No sabía que tenía que hacerse ese examen</t>
  </si>
  <si>
    <t>El horario del consultorio no le sirve</t>
  </si>
  <si>
    <t>No tiene tiempo</t>
  </si>
  <si>
    <t>No ha podido conseguir hora</t>
  </si>
  <si>
    <t>No tiene dinero</t>
  </si>
  <si>
    <t>No le corresponde</t>
  </si>
  <si>
    <t>s10</t>
  </si>
  <si>
    <t>s10. En los últimos tres años, ¿Se ha hecho una mamografía?</t>
  </si>
  <si>
    <t>s11</t>
  </si>
  <si>
    <t>s11. ¿Por qué no se la ha hecho?</t>
  </si>
  <si>
    <t>No sabe donde hacérsela</t>
  </si>
  <si>
    <t>Se le olvida hacérsela</t>
  </si>
  <si>
    <t>No cree que la necesite</t>
  </si>
  <si>
    <t>s12</t>
  </si>
  <si>
    <t>s12. ¿A qué sistema previsional de salud pertenece usted?</t>
  </si>
  <si>
    <t>Sistema Público FONASA Grupo A</t>
  </si>
  <si>
    <t>Sistema Público FONASA Grupo B</t>
  </si>
  <si>
    <t>Sistema Público FONASA Grupo C</t>
  </si>
  <si>
    <t>Sistema Público FONASA Grupo D</t>
  </si>
  <si>
    <t>Sistema Público FONASA No sabe grupo</t>
  </si>
  <si>
    <t>FF.AA. y de Orden</t>
  </si>
  <si>
    <t>ISAPRE</t>
  </si>
  <si>
    <t>Ninguno (Particular)</t>
  </si>
  <si>
    <t>Otro sistema</t>
  </si>
  <si>
    <t>s13</t>
  </si>
  <si>
    <t>s13. En una escala de 1 a 7, ¿Qué nota le pondría a su estado de salud actual?</t>
  </si>
  <si>
    <t>1. Muy mal</t>
  </si>
  <si>
    <t>7. Muy Bien</t>
  </si>
  <si>
    <t>s13p</t>
  </si>
  <si>
    <t>s13p. Respuesta es dada directamente por la persona</t>
  </si>
  <si>
    <t>Respuesta dada directamente por la persona</t>
  </si>
  <si>
    <t>s14</t>
  </si>
  <si>
    <t>s14. ¿Algún miembro de su núcleo se encuentra cubierto por un Seguro de Salud…?</t>
  </si>
  <si>
    <t>s15</t>
  </si>
  <si>
    <t>s15. Últimos 3 meses ¿Tuvo algún problema de salud, enfermedad o accidente?</t>
  </si>
  <si>
    <t>Sí, enfermedad provocada por el trabajo</t>
  </si>
  <si>
    <t>Sí, enfermedad no provocada por el trabajo</t>
  </si>
  <si>
    <t>Sí, accidente laboral o escolar</t>
  </si>
  <si>
    <t>Sí, accidente no laboral ni escolar</t>
  </si>
  <si>
    <t>No tuvo ninguna enfermedad o accidente</t>
  </si>
  <si>
    <t>s16</t>
  </si>
  <si>
    <t>s16. ¿Tuvo alguna consulta o atención médica por esa enfermedad o accidente?</t>
  </si>
  <si>
    <t>s17</t>
  </si>
  <si>
    <t>s17. ¿Por qué no tuvo consulta ni atención?</t>
  </si>
  <si>
    <t>No lo consideró necesario, así que no hizo nada</t>
  </si>
  <si>
    <t>No lo consideró necesario y tomó remedios caseros</t>
  </si>
  <si>
    <t>Decidió tomar sus medicamentos habituales</t>
  </si>
  <si>
    <t>Prefirió consultar en una farmacia por medicamentos para su</t>
  </si>
  <si>
    <t>Prefirió consultar a un especialista en medicina alternativa</t>
  </si>
  <si>
    <t>Prefirió buscar atención de medicina indígena fuera del cons</t>
  </si>
  <si>
    <t>Prefirió acudir a la medicina natural u homeopática</t>
  </si>
  <si>
    <t>Pensó en consultar pero no tuvo tiempo</t>
  </si>
  <si>
    <t>Pensó en consultar pero no tuvo dinero</t>
  </si>
  <si>
    <t>Pensó en consultar pero le cuesta mucho llegar al lugar de a</t>
  </si>
  <si>
    <t>Pidió hora pero no la obtuvo</t>
  </si>
  <si>
    <t>Consiguió hora pero todavía no le toca</t>
  </si>
  <si>
    <t>Consiguió hora pero no la utilizó</t>
  </si>
  <si>
    <t>s18a</t>
  </si>
  <si>
    <t>s18a. ¿Se le presentó problemas para: Problemas para llegar a la consulta</t>
  </si>
  <si>
    <t>s18b</t>
  </si>
  <si>
    <t>s18b. ¿Se le presentó problemas para: Problemas para conseguir una cita/atención</t>
  </si>
  <si>
    <t>s18c</t>
  </si>
  <si>
    <t>s18c. ¿Se le presentó problemas para: Ser atendido en el establecimiento</t>
  </si>
  <si>
    <t>s18d</t>
  </si>
  <si>
    <t>s18d. ¿Se le presentó problemas para: Pagar por la atención debido al costo</t>
  </si>
  <si>
    <t>s18e</t>
  </si>
  <si>
    <t>s18e. ¿Se le presentó problemas para: Problemas para la entregas de medicamentos</t>
  </si>
  <si>
    <t>s19a</t>
  </si>
  <si>
    <t>s19a. ¿Cuántas Consultas de Medicina General recibió?</t>
  </si>
  <si>
    <t>No tuvo atención</t>
  </si>
  <si>
    <t>s19b</t>
  </si>
  <si>
    <t>s19b. ¿En qué establecimiento recibió Medicina General</t>
  </si>
  <si>
    <t>Consultorio general (Municipal o SNSS)</t>
  </si>
  <si>
    <t>Posta rural (Municipal o SNSS)</t>
  </si>
  <si>
    <t>CRS o CDT (Consultorio de especialidades del SNSS)</t>
  </si>
  <si>
    <t>COSAM (Consultorio de salud mental comunitaria)</t>
  </si>
  <si>
    <t>SAPU (Servicio de Atención Primaria de Urgencia)</t>
  </si>
  <si>
    <t>Posta (Servicio de urgencia de hospital público)</t>
  </si>
  <si>
    <t>Hospital público o del SNSS</t>
  </si>
  <si>
    <t>Consulta o centro médico privado</t>
  </si>
  <si>
    <t>Clínica u hospital privado</t>
  </si>
  <si>
    <t>Centro de salud mental privado</t>
  </si>
  <si>
    <t>Establecimiento de las FF.AA. o del Orden</t>
  </si>
  <si>
    <t>Servicio de urgencia de clínica u hospital privado</t>
  </si>
  <si>
    <t>Mutual de Seguridad</t>
  </si>
  <si>
    <t>Servicio médico de alumnos del lugar en que estudia</t>
  </si>
  <si>
    <t>Otro</t>
  </si>
  <si>
    <t>s19c</t>
  </si>
  <si>
    <t>s19c. ¿Tuvo que hacer algún pago por Medicina General</t>
  </si>
  <si>
    <t>Sí,total</t>
  </si>
  <si>
    <t>Sí, parcial con copago FONASA grupos C y D (Modalidad Instit</t>
  </si>
  <si>
    <t>Sí, parcial con bonos de FONASA (Modalidad Libre Elección)</t>
  </si>
  <si>
    <t>Sí, parcial con bonos, reembolso o pago de deducible de ISAP</t>
  </si>
  <si>
    <t>Sí, parcial por cobertura de seguro escolar</t>
  </si>
  <si>
    <t>Sí, parcial. Otra forma de pago</t>
  </si>
  <si>
    <t>No, gratuito por pertenencia a FONASA grupos A o B o por ser</t>
  </si>
  <si>
    <t>No, gratuito en consultorio estatal de nivel primario (sólo</t>
  </si>
  <si>
    <t>No, gratuito por cobertura AUGE-GES según condiciones</t>
  </si>
  <si>
    <t>No, gratuito por beneficio para el adulto mayor (sólo FONASA</t>
  </si>
  <si>
    <t>No, gratuito por Ley de accidentes del trabajo y enfermedade</t>
  </si>
  <si>
    <t>No, gratuito por cobertura total de seguro escolar</t>
  </si>
  <si>
    <t>No, gratuito por cobertura 100% ISAPRE</t>
  </si>
  <si>
    <t>No, gratuito por Programa de Salud Escolar de JUNAEB</t>
  </si>
  <si>
    <t>No, gratuito por servicio entregado por un familiar o conoci</t>
  </si>
  <si>
    <t>No, gratuito. Otra forma de gratuito</t>
  </si>
  <si>
    <t>s20a</t>
  </si>
  <si>
    <t>s20a. ¿Cuántas Consultas de Urgencia recibió?</t>
  </si>
  <si>
    <t>s20b</t>
  </si>
  <si>
    <t>s20b. ¿En qué establecimiento recibió la Consultas de Urgencia</t>
  </si>
  <si>
    <t>s20c</t>
  </si>
  <si>
    <t>s20c. ¿Tuvo que hacer algún pago por la Consultas de Urgencia</t>
  </si>
  <si>
    <t>Sí, parcial por tratamiento dental en nivel secundario o ter</t>
  </si>
  <si>
    <t>s21a</t>
  </si>
  <si>
    <t>s21a. ¿Cuántas Consultas de Salud Mental recibió?</t>
  </si>
  <si>
    <t>s21b</t>
  </si>
  <si>
    <t>s21b. ¿En qué establecimiento recibió la Consultas de Salud Mental</t>
  </si>
  <si>
    <t>s21c</t>
  </si>
  <si>
    <t>s21c. ¿Tuvo que hacer algún pago por la Consultas de Salud Mental</t>
  </si>
  <si>
    <t>s22a</t>
  </si>
  <si>
    <t>s22a. ¿Cuántas Consultas de Especialidad recibió?</t>
  </si>
  <si>
    <t>s22b</t>
  </si>
  <si>
    <t>s22b. ¿En qué establecimiento recibió la Consultas de Especialidad</t>
  </si>
  <si>
    <t>1</t>
  </si>
  <si>
    <t>2</t>
  </si>
  <si>
    <t>s22c</t>
  </si>
  <si>
    <t>s22c. ¿Tuvo que hacer algún pago por la Consultas de Especialidad</t>
  </si>
  <si>
    <t>s23a</t>
  </si>
  <si>
    <t>s23a. ¿Cuántas Consultas Dentales recibió?</t>
  </si>
  <si>
    <t>s23b</t>
  </si>
  <si>
    <t>s23b. ¿En qué establecimiento recibió la Consultas Dentales</t>
  </si>
  <si>
    <t>s23c</t>
  </si>
  <si>
    <t>s23c. ¿Tuvo que hacer algún pago por la Consultas Dentales</t>
  </si>
  <si>
    <t>s24a</t>
  </si>
  <si>
    <t>s24a ¿Cuántos Exámenes de Laboratorio se realizó?</t>
  </si>
  <si>
    <t>s24b</t>
  </si>
  <si>
    <t>s24b ¿En qué establecimiento se realizó su Exámenes de Laboratorio?</t>
  </si>
  <si>
    <t>s24c</t>
  </si>
  <si>
    <t>s24c. ¿Tuvo que hacer algún pago por la Exámenes de Laboratorio?</t>
  </si>
  <si>
    <t>s25a</t>
  </si>
  <si>
    <t>s25a ¿Cuántos Exámenes de Rayos X o Ecografías se realizó?</t>
  </si>
  <si>
    <t>s25b</t>
  </si>
  <si>
    <t>s25b ¿En qué establecimiento se realizó su Rayos X o Ecografías ?</t>
  </si>
  <si>
    <t>s25c</t>
  </si>
  <si>
    <t>s25c ¿Tuvo que hacer algun pago por el Rayos X o Ecografías?</t>
  </si>
  <si>
    <t>Sí, total</t>
  </si>
  <si>
    <t>Sí, parcial con bonos de FONASA (Modalidad Libre Eleccion)</t>
  </si>
  <si>
    <t>No, gratuito en consultorio estatal de nivel primario (solo</t>
  </si>
  <si>
    <t>No, gratuito por cobertura AUGE-GES segun condiciones</t>
  </si>
  <si>
    <t>No, gratuito por beneficio para el adulto mayor (solo FONASA</t>
  </si>
  <si>
    <t>s26a</t>
  </si>
  <si>
    <t>s26a. ¿Cuántos Controles de Salud se realizó en los últimos 3 meses?</t>
  </si>
  <si>
    <t>s26b_c1</t>
  </si>
  <si>
    <t>s26b_c1. Tipo de control se realizó durante los últimos 3 meses (Control 1)</t>
  </si>
  <si>
    <t>Control del niño sano (0 a 9 años)</t>
  </si>
  <si>
    <t>Control de embarazo</t>
  </si>
  <si>
    <t>Control de enfermedades crónicas</t>
  </si>
  <si>
    <t>Control ginecológico</t>
  </si>
  <si>
    <t>Control preventivo del adulto (15 a 64 años)</t>
  </si>
  <si>
    <t>Control preventivo del adulto mayor (65 años o más)</t>
  </si>
  <si>
    <t>Control del adolescente (10 a 19 años)</t>
  </si>
  <si>
    <t>Control dental</t>
  </si>
  <si>
    <t>Otro control</t>
  </si>
  <si>
    <t>s26b_c2</t>
  </si>
  <si>
    <t>s26b_c2. Tipo de control se realizó durante los últimos 3 meses (Control 2)</t>
  </si>
  <si>
    <t>s26b_c3</t>
  </si>
  <si>
    <t>s26b_c3. Tipo de control se realizó durante los últimos 3 meses (Control 3)</t>
  </si>
  <si>
    <t>s26c</t>
  </si>
  <si>
    <t>s26c. ¿En que establecimiento se realizó el último control?</t>
  </si>
  <si>
    <t>Establecimiento de las FF.AA. o de Orden</t>
  </si>
  <si>
    <t>s26d</t>
  </si>
  <si>
    <t>s26d. ¿Tuvo que hacer algún pago por el último control?</t>
  </si>
  <si>
    <t>s27a</t>
  </si>
  <si>
    <t>s27a. ¿Ha estado hospitalizado o se ha realizado alguna intervención quirúrgica?</t>
  </si>
  <si>
    <t>Sí, por enfermedad que requirió intervención quirúrgica</t>
  </si>
  <si>
    <t>Sí, por enfermedad que sólo requirió tratamiento médico</t>
  </si>
  <si>
    <t>Sí, por embarazo</t>
  </si>
  <si>
    <t>Sí, por parto normal o inducido</t>
  </si>
  <si>
    <t>Sí, por cesárea</t>
  </si>
  <si>
    <t>Sí, por accidente que requirió intervención quirúrgica</t>
  </si>
  <si>
    <t>Sí, por accidente que sólo requirió tratamiento médico</t>
  </si>
  <si>
    <t>Sí, por otra razón</t>
  </si>
  <si>
    <t>s27b</t>
  </si>
  <si>
    <t>s27b. ¿Cuántos días estuvo hospitalizado por ese problema o condición de salud?</t>
  </si>
  <si>
    <t>s27c</t>
  </si>
  <si>
    <t>s27c. ¿En qué estab. se hospitalizó o se realizó la intervención quirúrgica?</t>
  </si>
  <si>
    <t>Hospital Público o del SNSS</t>
  </si>
  <si>
    <t>Clínica u Hospital Privado</t>
  </si>
  <si>
    <t>Hospital de las FF.AA o de Orden</t>
  </si>
  <si>
    <t>Hospital de Mutualidades</t>
  </si>
  <si>
    <t>s27d</t>
  </si>
  <si>
    <t>s27d. ¿Tuvo que hacer algun pago por la hospitalizacion o la int. quirúrgica?</t>
  </si>
  <si>
    <t>Sí, parcial a traves de programa medico o bonos de FONASA (M</t>
  </si>
  <si>
    <t>Sí, parcial a traves de bono PAD Parto (solo FONASA grupos B</t>
  </si>
  <si>
    <t>Sí, parcial a traves de PAD por enfermedad que requiere hosp</t>
  </si>
  <si>
    <t>Sí, parcial a traves de programa medico o bonos o pago de de</t>
  </si>
  <si>
    <t>No, gratuito por beneficio para el adulto mayor (Solo FONASA</t>
  </si>
  <si>
    <t>s28</t>
  </si>
  <si>
    <t>s28. Durante los últimos 12 meses, ¿Ha estado en tratamiento médico por..?</t>
  </si>
  <si>
    <t>Hipertension arterial</t>
  </si>
  <si>
    <t>Urgencia odontologica</t>
  </si>
  <si>
    <t>Diabetes</t>
  </si>
  <si>
    <t>Depresion</t>
  </si>
  <si>
    <t>Infarto agudo al miocardio</t>
  </si>
  <si>
    <t>Cataratas</t>
  </si>
  <si>
    <t>Enfermedad pulmonar obstructiva cronica</t>
  </si>
  <si>
    <t>Leucemia</t>
  </si>
  <si>
    <t>Asma bronquial moderada o grave</t>
  </si>
  <si>
    <t>Cancer gastrico</t>
  </si>
  <si>
    <t>Cancer cervico uterino</t>
  </si>
  <si>
    <t>Cancer de mama</t>
  </si>
  <si>
    <t>Cancer de testiculo</t>
  </si>
  <si>
    <t>Cancer de prostata</t>
  </si>
  <si>
    <t>Colecistectomia preventiva</t>
  </si>
  <si>
    <t>Insuficiencia renal cronica terminal</t>
  </si>
  <si>
    <t>Accidente cerebral isquemico</t>
  </si>
  <si>
    <t>Cancer colorectal</t>
  </si>
  <si>
    <t>Trastorno bipolar</t>
  </si>
  <si>
    <t>Lupus</t>
  </si>
  <si>
    <t>Otra condicion de salud</t>
  </si>
  <si>
    <t>No ha estado en tratamiento por ninguna condicion de salud a</t>
  </si>
  <si>
    <t>s29</t>
  </si>
  <si>
    <t>s29. Este tratamiento médico, ¿fue cubierto por el sistema AUGE GES?</t>
  </si>
  <si>
    <t>s30</t>
  </si>
  <si>
    <t>s30. ¿Por qué este tratamiento médico no fue cubierto por el sistema AUGE GES?</t>
  </si>
  <si>
    <t>Prefirió elegir otro médico o establecimiento, o seguir con</t>
  </si>
  <si>
    <t>Decidió no esperar para acceder a la consulta a través del A</t>
  </si>
  <si>
    <t>Pensó que la atención AUGE-GES podría ser de baja calidad</t>
  </si>
  <si>
    <t>Su plan de salud cubría su necesidad mejor que el AUGE-GES</t>
  </si>
  <si>
    <t>El trámite para acceder al AUGE-GES es muy difícil</t>
  </si>
  <si>
    <t>El AUGE-GES no cubría las necesidades de la enfermedad</t>
  </si>
  <si>
    <t>No sabía que su enfermedad estaba cubierta por el AUGE-GES</t>
  </si>
  <si>
    <t>No pertenezco al tramo de edad que está cubierto por el AUGE</t>
  </si>
  <si>
    <t>Su médico le recomendó no atenderse por el AUGE-GES</t>
  </si>
  <si>
    <t>s31a1</t>
  </si>
  <si>
    <t>s31a1 ¿Tiene alguna de las siguientes condiciones permanentes? Cond. 1</t>
  </si>
  <si>
    <t>Dificultad física y/o de movilidad</t>
  </si>
  <si>
    <t>Mudez o dificultad en el habla</t>
  </si>
  <si>
    <t>Dificultad psiquiátrica</t>
  </si>
  <si>
    <t>Dificultad mental o intelectual</t>
  </si>
  <si>
    <t>Sordera o dificultad para oír aún usando audífonos</t>
  </si>
  <si>
    <t>Ceguera o dificultad para ver aún usando lentes</t>
  </si>
  <si>
    <t>No tiene ninguna condición de larga duración</t>
  </si>
  <si>
    <t>s31a2</t>
  </si>
  <si>
    <t>s31a2 ¿Tiene alguna de las siguientes condiciones permanentes? Cond. 2</t>
  </si>
  <si>
    <t>s31a3</t>
  </si>
  <si>
    <t>s31a3 ¿Tiene alguna de las siguientes condiciones permanentes? Cond. 3</t>
  </si>
  <si>
    <t>s32a</t>
  </si>
  <si>
    <t>s32a. ¿Cuánta dificultad tiene para Comer</t>
  </si>
  <si>
    <t>Ninguna</t>
  </si>
  <si>
    <t>Leve</t>
  </si>
  <si>
    <t>Moderada</t>
  </si>
  <si>
    <t>Severa</t>
  </si>
  <si>
    <t>Extrema/no puede hacerlo</t>
  </si>
  <si>
    <t>s32b</t>
  </si>
  <si>
    <t>s32b. ¿Cuánta dificultad tiene para Bañarse</t>
  </si>
  <si>
    <t>s32c</t>
  </si>
  <si>
    <t>s32c. ¿Cuánta dificultad tiene para Moverse/desplazarse dentro de la casa</t>
  </si>
  <si>
    <t>s32d</t>
  </si>
  <si>
    <t>s32d. ¿Cuánta dificultad tiene para Utilizar el W.C. o retrete</t>
  </si>
  <si>
    <t>s32e</t>
  </si>
  <si>
    <t>s32e. ¿Cuánta dificultad tiene para Acostarse y levantarse de la cama</t>
  </si>
  <si>
    <t>s32f</t>
  </si>
  <si>
    <t>s32f. ¿Cuánta dificultad tiene para Vestirse?</t>
  </si>
  <si>
    <t>s33a1</t>
  </si>
  <si>
    <t>s33a1. ¿Cuánta dificultad tiene para Comer?</t>
  </si>
  <si>
    <t>s33a2</t>
  </si>
  <si>
    <t>s33a2. ¿Con qué frecuencia recibe ayuda de otra persona para Comer?</t>
  </si>
  <si>
    <t>Nunca</t>
  </si>
  <si>
    <t>Casi nunca</t>
  </si>
  <si>
    <t>Algunas veces</t>
  </si>
  <si>
    <t>Muchas veces</t>
  </si>
  <si>
    <t>Siempre</t>
  </si>
  <si>
    <t>No sabe / No responde</t>
  </si>
  <si>
    <t>s33b1</t>
  </si>
  <si>
    <t>s33b1. ¿Cuánta dificultad tiene para Bañarse?</t>
  </si>
  <si>
    <t>s33b2</t>
  </si>
  <si>
    <t>s33b2. ¿Con qué frecuencia recibe ayuda de otra persona para Bañarse?</t>
  </si>
  <si>
    <t>s33c1</t>
  </si>
  <si>
    <t>s33c1. ¿Cuánta dificultad tiene para Moverse/desplazarse dentro de la casa?</t>
  </si>
  <si>
    <t>s33c2</t>
  </si>
  <si>
    <t>s33c2. ¿Con qué frecuencia recibe ayuda de otra persona para Moverse en la casa?</t>
  </si>
  <si>
    <t>s33d1</t>
  </si>
  <si>
    <t>s33d1. ¿Cuánta dificultad tiene para Utilizar el W.C. o retrete?</t>
  </si>
  <si>
    <t>s33d2</t>
  </si>
  <si>
    <t>s33d2. ¿Con qué frecuencia recibe ayuda de otra persona para Utilizar el W.C.</t>
  </si>
  <si>
    <t>s33e1</t>
  </si>
  <si>
    <t>s33e1. ¿Cuánta dificultad tiene para Acostarse y levantarse de la cama?</t>
  </si>
  <si>
    <t>s33e2</t>
  </si>
  <si>
    <t>s33e2. ¿Con qué frecuencia le ayuda otra persona para Acostarse/levantarse …</t>
  </si>
  <si>
    <t>s33f1</t>
  </si>
  <si>
    <t>s33f1. ¿Cuánta dificultad tiene para Vestirse?</t>
  </si>
  <si>
    <t>s33f2</t>
  </si>
  <si>
    <t>s33f2. ¿Con qué frecuencia recibe ayuda de otra persona para Vestirse?</t>
  </si>
  <si>
    <t>s33g1</t>
  </si>
  <si>
    <t>s33g1. ¿Cuánta dificultad tiene para Salir a la calle?</t>
  </si>
  <si>
    <t>s33g2</t>
  </si>
  <si>
    <t>s33g2. ¿Con qué frecuencia recibe ayuda de otra persona para Salir a la calle?</t>
  </si>
  <si>
    <t>s33h1</t>
  </si>
  <si>
    <t>s33h1. ¿Cuánta dificultad tiene para Hacer compras o ir al médicos?</t>
  </si>
  <si>
    <t>s33h2</t>
  </si>
  <si>
    <t>s33h2. ¿Con qué frecuencia recibe ayuda de otra persona para Hacer compras o …</t>
  </si>
  <si>
    <t>s33i1</t>
  </si>
  <si>
    <t>s33i1. ¿Cuánta dificultad tiene para Realizar sus tareas del hogar?</t>
  </si>
  <si>
    <t>s33i2</t>
  </si>
  <si>
    <t>s33i2. ¿Con qué frecuencia recibe ayuda de otra persona para Realizar sus tareas</t>
  </si>
  <si>
    <t>s33j1</t>
  </si>
  <si>
    <t>s33j1. ¿Cuánta dificultad tiene para Hacer o recibir llamadas?</t>
  </si>
  <si>
    <t>s33j2</t>
  </si>
  <si>
    <t>s33j2. ¿Con qué frecuencia recibe ayuda de otra persona para Hacer llamadas</t>
  </si>
  <si>
    <t>ch4</t>
  </si>
  <si>
    <t>Ch4. Chequeo de situación de dependencia</t>
  </si>
  <si>
    <t>Recibe ayuda de otra persona para realizar actividades</t>
  </si>
  <si>
    <t>Nunca recibe ayuda de otra persona para realizar actividades</t>
  </si>
  <si>
    <t>No tiene dificultades para realizar sus actividades</t>
  </si>
  <si>
    <t>s34a</t>
  </si>
  <si>
    <t>s34a. ¿Alguna persona del hogar le presta ayuda para realizar estas actividades?</t>
  </si>
  <si>
    <t>s34b_ord</t>
  </si>
  <si>
    <t>s34b_ord. ¿Quién? Número de Orden</t>
  </si>
  <si>
    <t>s34c</t>
  </si>
  <si>
    <t>s34c.Alguna persona externa al hogar le presta ayuda con estas actividades...?</t>
  </si>
  <si>
    <t>Sí, en forma remunerada</t>
  </si>
  <si>
    <t>Sí, en forma no remunerada</t>
  </si>
  <si>
    <t>s0</t>
  </si>
  <si>
    <t>s0. ¿Quién(es) responde(n) el Módulo Salud?</t>
  </si>
  <si>
    <t>Módulo R: Identidades, Redes y Participación</t>
  </si>
  <si>
    <t>r1a</t>
  </si>
  <si>
    <t>r1a. ¿Cuál es la nacionalidad?</t>
  </si>
  <si>
    <t>Chilena (Exclusiva)</t>
  </si>
  <si>
    <t>Chilena y otra (Doble nacionalidad)</t>
  </si>
  <si>
    <t>Otra nacionalidad. Especifique país</t>
  </si>
  <si>
    <t>r1a_esp</t>
  </si>
  <si>
    <t>r1a_esp. ¿Cuál es esa otra nacionalidad? Especifique</t>
  </si>
  <si>
    <t>r1a_cod</t>
  </si>
  <si>
    <t>r1a_cod. ¿Cuál es esa otra nacionalidad? (código país)</t>
  </si>
  <si>
    <t>Bélgica</t>
  </si>
  <si>
    <t>Croacia</t>
  </si>
  <si>
    <t>Finlandia</t>
  </si>
  <si>
    <t>Francia</t>
  </si>
  <si>
    <t>Holanda</t>
  </si>
  <si>
    <t>Hungría</t>
  </si>
  <si>
    <t>Italia</t>
  </si>
  <si>
    <t>Lituania</t>
  </si>
  <si>
    <t>Noruega</t>
  </si>
  <si>
    <t>Polonia</t>
  </si>
  <si>
    <t>Portugal</t>
  </si>
  <si>
    <t>República Checa</t>
  </si>
  <si>
    <t>Rumanía</t>
  </si>
  <si>
    <t>Rusia</t>
  </si>
  <si>
    <t>Serbia</t>
  </si>
  <si>
    <t>Suecia</t>
  </si>
  <si>
    <t>Suiza</t>
  </si>
  <si>
    <t>Turquía</t>
  </si>
  <si>
    <t>China</t>
  </si>
  <si>
    <t>Corea Del Sur</t>
  </si>
  <si>
    <t>Filipinas</t>
  </si>
  <si>
    <t>India</t>
  </si>
  <si>
    <t>Indonesia</t>
  </si>
  <si>
    <t>Israel</t>
  </si>
  <si>
    <t>Japón</t>
  </si>
  <si>
    <t>Pakistán</t>
  </si>
  <si>
    <t>Siria</t>
  </si>
  <si>
    <t>Sri Lanka</t>
  </si>
  <si>
    <t>Ghana</t>
  </si>
  <si>
    <t>Marruecos</t>
  </si>
  <si>
    <t>Nigeria</t>
  </si>
  <si>
    <t>República Democrática Del Congo</t>
  </si>
  <si>
    <t>Sudáfrica</t>
  </si>
  <si>
    <t>Costa Rica</t>
  </si>
  <si>
    <t>El Salvador</t>
  </si>
  <si>
    <t>Guatemala</t>
  </si>
  <si>
    <t>Honduras</t>
  </si>
  <si>
    <t>Panamá</t>
  </si>
  <si>
    <t>Puerto Rico</t>
  </si>
  <si>
    <t>República Dominicana</t>
  </si>
  <si>
    <t>Ecuador</t>
  </si>
  <si>
    <t>Paraguay</t>
  </si>
  <si>
    <t>Uruguay</t>
  </si>
  <si>
    <t>Australia</t>
  </si>
  <si>
    <t>Palestina</t>
  </si>
  <si>
    <t>No Bien Especificado</t>
  </si>
  <si>
    <t>No Responde</t>
  </si>
  <si>
    <t>r1b</t>
  </si>
  <si>
    <t>r1b. Cuando usted nació, ¿en qué comuna o país vivía su madre?</t>
  </si>
  <si>
    <t>En esta comuna</t>
  </si>
  <si>
    <t>En otra comuna de Chile. Especifique comuna</t>
  </si>
  <si>
    <t>En otro país. Especifique país</t>
  </si>
  <si>
    <t>r1b_esp</t>
  </si>
  <si>
    <t>r1b_esp. Cuando usted nació ¿En qué comuna o país vivía su madre?</t>
  </si>
  <si>
    <t>r1b_c_cod</t>
  </si>
  <si>
    <t>r1b_c_cod. Cuando usted nació ¿En qué comuna vivía su madre?</t>
  </si>
  <si>
    <t>Colchane</t>
  </si>
  <si>
    <t>Isla De Pascua</t>
  </si>
  <si>
    <t>Cochamó</t>
  </si>
  <si>
    <t>Tortel</t>
  </si>
  <si>
    <t>Timaukel</t>
  </si>
  <si>
    <t>General Lagos</t>
  </si>
  <si>
    <t>Región de O´Higgins</t>
  </si>
  <si>
    <t>Región de la Araucanía</t>
  </si>
  <si>
    <t>Región de Aysén</t>
  </si>
  <si>
    <t>r1b_p_cod</t>
  </si>
  <si>
    <t>r1b_p_cod. Cuando usted nació ¿En qué país vivía su madre?</t>
  </si>
  <si>
    <t>Armenia</t>
  </si>
  <si>
    <t>Austria</t>
  </si>
  <si>
    <t>Bielorrusia</t>
  </si>
  <si>
    <t>Grecia</t>
  </si>
  <si>
    <t>Irlanda</t>
  </si>
  <si>
    <t>Luxemburgo</t>
  </si>
  <si>
    <t>Jordania</t>
  </si>
  <si>
    <t>Líbano</t>
  </si>
  <si>
    <t>Omán</t>
  </si>
  <si>
    <t>Egipto</t>
  </si>
  <si>
    <t>Libia</t>
  </si>
  <si>
    <t>Uganda</t>
  </si>
  <si>
    <t>San Cristóbal Y Nieves</t>
  </si>
  <si>
    <t>r1c_agno</t>
  </si>
  <si>
    <t>r1c_año. ¿En qué año llegó usted al país?</t>
  </si>
  <si>
    <t>No sabe/no recuerda</t>
  </si>
  <si>
    <t>r1cp</t>
  </si>
  <si>
    <t>r1cp. ¿En qué período llegó ud. al país?</t>
  </si>
  <si>
    <t>Año 1989 ó antes</t>
  </si>
  <si>
    <t>Entre año 1990 y año 1999</t>
  </si>
  <si>
    <t>Entre año 2000 y año 2004</t>
  </si>
  <si>
    <t>Entre año 2005 y año 2009</t>
  </si>
  <si>
    <t>Entre año 2010 y 2014</t>
  </si>
  <si>
    <t>2015 ó después</t>
  </si>
  <si>
    <t>r2</t>
  </si>
  <si>
    <t>r2. ¿En qué comuna o país vivía hace 5 años (2012)?</t>
  </si>
  <si>
    <t>Aún no nacía</t>
  </si>
  <si>
    <t>r2_esp</t>
  </si>
  <si>
    <t>r2_esp. ¿En qué comuna o país vivía hace 5 años (2012)?</t>
  </si>
  <si>
    <t>r2_c_cod</t>
  </si>
  <si>
    <t>r2_c_cod. ¿En qué comuna vivía hace 5 años (2012)?</t>
  </si>
  <si>
    <t>Rio Verde</t>
  </si>
  <si>
    <t>Torres Del Paine</t>
  </si>
  <si>
    <t>r2_p_cod</t>
  </si>
  <si>
    <t>r2_p_cod. ¿En qué país vivía hace 5 años (2012)?</t>
  </si>
  <si>
    <t>Dinamarca</t>
  </si>
  <si>
    <t>Singapur</t>
  </si>
  <si>
    <t>Congo</t>
  </si>
  <si>
    <t>Nueva Zelanda</t>
  </si>
  <si>
    <t>r3</t>
  </si>
  <si>
    <t>r3. Pueblos indígenas, ¿pertenece usted o es descendiente de alguno de ellos?</t>
  </si>
  <si>
    <t>Aimara</t>
  </si>
  <si>
    <t>Rapa-Nui o Pascuenses</t>
  </si>
  <si>
    <t>Quechua</t>
  </si>
  <si>
    <t>Mapuche</t>
  </si>
  <si>
    <t>Atacameño (Likan-Antai)</t>
  </si>
  <si>
    <t>Collas</t>
  </si>
  <si>
    <t>Kawashkar o Alacalufes</t>
  </si>
  <si>
    <t>Yámana o Yagán</t>
  </si>
  <si>
    <t>Diaguita</t>
  </si>
  <si>
    <t>No pertenece a ningún pueblo indígena</t>
  </si>
  <si>
    <t>r4</t>
  </si>
  <si>
    <t>r4. ¿Habla o entiende algunas de las siguientes lenguas: …</t>
  </si>
  <si>
    <t>Habla y entiende</t>
  </si>
  <si>
    <t>Sólo entiende</t>
  </si>
  <si>
    <t>No habla ni entiende</t>
  </si>
  <si>
    <t>r5</t>
  </si>
  <si>
    <t>r5. ¿Cuál lengua habla o entiende?</t>
  </si>
  <si>
    <t>Rapa-Nui</t>
  </si>
  <si>
    <t>Mapudungun</t>
  </si>
  <si>
    <t>Kawashkar</t>
  </si>
  <si>
    <t>Yagán</t>
  </si>
  <si>
    <t>r6</t>
  </si>
  <si>
    <t>r6. En los últimos 12 meses¿Ha participado en alguna de las sig. organizaciones?</t>
  </si>
  <si>
    <t>Juntas de vecinos u otra organización territorial (comité d</t>
  </si>
  <si>
    <t>Club deportivo o recreativo</t>
  </si>
  <si>
    <t>Organización religiosa o de iglesia</t>
  </si>
  <si>
    <t>Agrupaciones artísticas o culturales (grupo folclórico, de</t>
  </si>
  <si>
    <t>Grupos de identidad cultural (asociaciones indígenas, círcu</t>
  </si>
  <si>
    <t>Agrupaciones juveniles o de estudiantes (scout, centros de a</t>
  </si>
  <si>
    <t>Agrupaciones de mujeres (centros de madres, talleres de muj</t>
  </si>
  <si>
    <t>Agrupaciones de adulto mayor (club de adulto mayor, asistent</t>
  </si>
  <si>
    <t>Grupos de voluntariado (bomberos, damas de colores, cruz roj</t>
  </si>
  <si>
    <t>Grupos de autoayuda en salud (de diabéticos, hipertensos, o</t>
  </si>
  <si>
    <t>Agrupación ideológica (partido político)</t>
  </si>
  <si>
    <t>Agrupación corporativa (sindicato, asociación gremial, cole</t>
  </si>
  <si>
    <t>Centro de padres y apoderados</t>
  </si>
  <si>
    <t>Otra. Especifique</t>
  </si>
  <si>
    <t>No participa en ninguna organización o grupo</t>
  </si>
  <si>
    <t>r6_esp</t>
  </si>
  <si>
    <t>r6_esp. Especifique: Otra Organización o Grupo Organizado</t>
  </si>
  <si>
    <t>r7a</t>
  </si>
  <si>
    <t>r7a. Pueda ayudar en el cuidado en caso de enfermedad de algún miembro del hoga</t>
  </si>
  <si>
    <t>Sí, alguien fuera del hogar</t>
  </si>
  <si>
    <t>Sí, alguien dentro del hogar</t>
  </si>
  <si>
    <t>Ambas</t>
  </si>
  <si>
    <t>No conoce</t>
  </si>
  <si>
    <t>r7b</t>
  </si>
  <si>
    <t>r7b. Pueda ayudar en el cuidado de niños(as) o personas en situación de discapa</t>
  </si>
  <si>
    <t>r7c</t>
  </si>
  <si>
    <t>r7c. Pueda facilitar un vehículo si el hogar lo necesita</t>
  </si>
  <si>
    <t>r7d</t>
  </si>
  <si>
    <t>r7d. Pueda prestar dinero al hogar en caso de emergencia</t>
  </si>
  <si>
    <t>r7e</t>
  </si>
  <si>
    <t>r7e. Pueda ayudar al hogar a resolver consultas o realizar trámites legales o</t>
  </si>
  <si>
    <t>r7f</t>
  </si>
  <si>
    <t>r7f. Pueda ayudar al hogar en el uso de tecnologías (computador, internet, etc.)</t>
  </si>
  <si>
    <t>r7g</t>
  </si>
  <si>
    <t>r7g. Pueda ayudar con reparaciones del hogar (gasfitería, mecánica, albañilería)</t>
  </si>
  <si>
    <t>r7h</t>
  </si>
  <si>
    <t>r7h. Pueda ayudar a conseguir un trabajo a algún miembro del hogar</t>
  </si>
  <si>
    <t>r7i</t>
  </si>
  <si>
    <t>r7i. Pueda aconsejar a los miembros del hogar en caso de problemas personales</t>
  </si>
  <si>
    <t>r7j</t>
  </si>
  <si>
    <t>r7j. Pueda hablar o escribir en otro idioma</t>
  </si>
  <si>
    <t>r7k</t>
  </si>
  <si>
    <t>r7k. Tenga educación profesional universitaria</t>
  </si>
  <si>
    <t>r8a</t>
  </si>
  <si>
    <t>r8a. ¿Se preocupó por no tener suficientes alimentos por falta de dinero?</t>
  </si>
  <si>
    <t>r8b</t>
  </si>
  <si>
    <t>r8b. ¿No pudo comer alimentos saludables y nutritivos por falta de dinero?</t>
  </si>
  <si>
    <t>r8c</t>
  </si>
  <si>
    <t>r8c. ¿Comió poca variedad de alimentos por falta de dinero?</t>
  </si>
  <si>
    <t>r8d</t>
  </si>
  <si>
    <t>r8d. ¿Tuvo que dejar de desayunar, almorzar, tomar once o cenar por dinero?</t>
  </si>
  <si>
    <t>r8e</t>
  </si>
  <si>
    <t>r8e. ¿Comió menos de lo que pensaba que debía comer por falta de dinero?</t>
  </si>
  <si>
    <t>r8f</t>
  </si>
  <si>
    <t>r8f. ¿Se quedó sin alimentos por falta de dinero?</t>
  </si>
  <si>
    <t>r8g</t>
  </si>
  <si>
    <t>r8g. ¿Sintió hambre y no comió por falta de dinero?</t>
  </si>
  <si>
    <t>r8h</t>
  </si>
  <si>
    <t>r8h. ¿Dejó de comer todo un día por falta de dinero?</t>
  </si>
  <si>
    <t>r9a</t>
  </si>
  <si>
    <t>r9a. Discriminado por nivel socioeconómico</t>
  </si>
  <si>
    <t>r9b</t>
  </si>
  <si>
    <t>r9b. Discriminado por ser mujer/ser hombre</t>
  </si>
  <si>
    <t>r9c</t>
  </si>
  <si>
    <t>r9c. Discriminado por su estado civil</t>
  </si>
  <si>
    <t>r9d</t>
  </si>
  <si>
    <t>r9d. Discriminado por su ropa</t>
  </si>
  <si>
    <t>r9e</t>
  </si>
  <si>
    <t>r9e. Discriminado por su color de piel</t>
  </si>
  <si>
    <t>r9f</t>
  </si>
  <si>
    <t>r9f. Discriminado por ser extranjero</t>
  </si>
  <si>
    <t>r9g</t>
  </si>
  <si>
    <t>r9g. Discriminado por su edad</t>
  </si>
  <si>
    <t>r9h</t>
  </si>
  <si>
    <t>r9h. Discriminado por su orientación sexual o identidad de género</t>
  </si>
  <si>
    <t>r9i</t>
  </si>
  <si>
    <t>r9i. Discriminado por tener tatuajes, piercing, perforaciones o expansiones</t>
  </si>
  <si>
    <t>r9j</t>
  </si>
  <si>
    <t>r9j. Discriminado por su apariencia física</t>
  </si>
  <si>
    <t>r9k</t>
  </si>
  <si>
    <t>r9k. Discriminado por sus creencias o religión</t>
  </si>
  <si>
    <t>r9l</t>
  </si>
  <si>
    <t>r9l. Discriminado por su ideología u opinión política</t>
  </si>
  <si>
    <t>r9m</t>
  </si>
  <si>
    <t>r9m. Discriminado por participar o no en sindicatos u organizaciones gremiales</t>
  </si>
  <si>
    <t>r9n</t>
  </si>
  <si>
    <t>r9n. Discriminado por el lugar donde vive</t>
  </si>
  <si>
    <t>r9o</t>
  </si>
  <si>
    <t>r9o. Discriminado por el establecimiento donde estudió</t>
  </si>
  <si>
    <t>r9p</t>
  </si>
  <si>
    <t>r9p. Discriminado por pertenecer a un pueblo indígena</t>
  </si>
  <si>
    <t>r9q</t>
  </si>
  <si>
    <t>r9q. Discriminado por su condición de salud o discapacidad</t>
  </si>
  <si>
    <t>r9r</t>
  </si>
  <si>
    <t>r9r. Discriminado por otro</t>
  </si>
  <si>
    <t>r9r_esp</t>
  </si>
  <si>
    <t>r9r_esp. Especifique otra razón de trato injusto</t>
  </si>
  <si>
    <t>r9s</t>
  </si>
  <si>
    <t>r9s. No ha sido tratado injustamente o discriminado</t>
  </si>
  <si>
    <t>r10a</t>
  </si>
  <si>
    <t>r10a. Lugar de discriminación: a) En centro de salud</t>
  </si>
  <si>
    <t>r10b</t>
  </si>
  <si>
    <t>r10b. Lugar de discriminación: b) En su barrio o vecindario</t>
  </si>
  <si>
    <t>r10c</t>
  </si>
  <si>
    <t>r10c. Lugar de discriminación: c) En su trabajo</t>
  </si>
  <si>
    <t>r10d</t>
  </si>
  <si>
    <t>r10d. Lugar de discriminación: d) Al buscar trabajo</t>
  </si>
  <si>
    <t>r10e</t>
  </si>
  <si>
    <t>r10e. Lugar de discriminación: e) En su establecimiento educacional</t>
  </si>
  <si>
    <t>r10f</t>
  </si>
  <si>
    <t>r10f. Lugar de discriminación: f) En instituciones públicas</t>
  </si>
  <si>
    <t>r10g</t>
  </si>
  <si>
    <t>r10g. Lugar de discriminación: g) En el transporte público</t>
  </si>
  <si>
    <t>r10h</t>
  </si>
  <si>
    <t>r10h. Lugar de discriminación: h) En la vía pública</t>
  </si>
  <si>
    <t>r10i</t>
  </si>
  <si>
    <t>r10i. Lugar de discriminación: i) Otro</t>
  </si>
  <si>
    <t>r10i_esp</t>
  </si>
  <si>
    <t>r10i_esp. Otro. Especifique. Lugar de trato injusto</t>
  </si>
  <si>
    <t>r11</t>
  </si>
  <si>
    <t>r11. ¿Vivió la mayor parte del tiempo con alguno de sus padres?</t>
  </si>
  <si>
    <t>Sólo su padre</t>
  </si>
  <si>
    <t>Sólo su madre</t>
  </si>
  <si>
    <t>Ambos padres</t>
  </si>
  <si>
    <t>Su padre con pareja</t>
  </si>
  <si>
    <t>Su madre con pareja</t>
  </si>
  <si>
    <t>Ninguno de sus padres</t>
  </si>
  <si>
    <t>r12a</t>
  </si>
  <si>
    <t>r12a. Nivel de educación más alto alcanzado por su madre (o fig.materna)</t>
  </si>
  <si>
    <t>Primaria o Preparatoria (S. Antiguo)</t>
  </si>
  <si>
    <t>Humanidades (S. Antiguo)</t>
  </si>
  <si>
    <t>Técnica, Comercial, Industrial o Normalista (S. Antiguo)</t>
  </si>
  <si>
    <t>Técnico Nivel Superior (carrera de 1 a 3 años)</t>
  </si>
  <si>
    <t>Profesional (carrera de 4 ó más años)</t>
  </si>
  <si>
    <t>Postgrado</t>
  </si>
  <si>
    <t>No aplica</t>
  </si>
  <si>
    <t>r12b</t>
  </si>
  <si>
    <t>r12b.Nivel de educación más alto alcanzado por su padre (o fig.paterna)</t>
  </si>
  <si>
    <t>r13a</t>
  </si>
  <si>
    <t>r13a. En ese nivel educacional, ¿cual fue el último curso que aprobó su madre?</t>
  </si>
  <si>
    <t>r13b</t>
  </si>
  <si>
    <t>r13b. En ese nivel educacional, ¿cual fue el último curso que aprobó su padre?</t>
  </si>
  <si>
    <t>r14</t>
  </si>
  <si>
    <t>r14. ¿Algún miembro del hogar es dueño de vehículo de uso laboral o particular?</t>
  </si>
  <si>
    <t>r15</t>
  </si>
  <si>
    <t>r15. ¿Cuántos vehículos de uso laboral o particular tiene uso y funcionamiento?</t>
  </si>
  <si>
    <t>r16a</t>
  </si>
  <si>
    <t>r16a. Su hogar, ¿tiene en uso y funcionamiento: Calefont</t>
  </si>
  <si>
    <t>r16b</t>
  </si>
  <si>
    <t>r16b. Su hogar, ¿tiene en uso y funcionamiento: Teléfono fijo?</t>
  </si>
  <si>
    <t>r16c</t>
  </si>
  <si>
    <t>r16c. Su hogar, ¿tiene en uso y funcionamiento: Televisión pagada (TV cable)</t>
  </si>
  <si>
    <t>r16d</t>
  </si>
  <si>
    <t>r16d. Su hogar, ¿tiene en uso y funcionamiento: Computador (PC, netbook, laptop)</t>
  </si>
  <si>
    <t>r16e</t>
  </si>
  <si>
    <t>r16e. Su hogar, ¿tiene en uso y funcionamiento: Smart TV o TV con internet?</t>
  </si>
  <si>
    <t>r17a</t>
  </si>
  <si>
    <t>r17a. ¿Tiene acceso a conexión pagada: Banda ancha fija</t>
  </si>
  <si>
    <t>r17b</t>
  </si>
  <si>
    <t>r17b. ¿Tiene acceso a conexión pagada: Banda ancha móvil</t>
  </si>
  <si>
    <t>r17c</t>
  </si>
  <si>
    <t>r17c. ¿Tiene acceso a conexión pagada: Teléfono móvil con plan de datos</t>
  </si>
  <si>
    <t>r17d</t>
  </si>
  <si>
    <t>r17d. ¿Tiene acceso a conexión pagada: Tablet o dispositivo con plan de datos</t>
  </si>
  <si>
    <t>r18</t>
  </si>
  <si>
    <t>r18. ¿Cuál es la razón principal por la que no tiene conexión pagada a Internet?</t>
  </si>
  <si>
    <t>Por seguridad para evitar acoso a los niños</t>
  </si>
  <si>
    <t>Por privacidad para evitar uso de información personal</t>
  </si>
  <si>
    <t>Ningún miembro del hogar sabría utilizarla</t>
  </si>
  <si>
    <t>No existe servicio donde vive</t>
  </si>
  <si>
    <t>Alto costo del equipo o terminal</t>
  </si>
  <si>
    <t>Alto costo del servicio de internet</t>
  </si>
  <si>
    <t>Porque accede gratis a través de WIFI u otro sistema</t>
  </si>
  <si>
    <t>r19</t>
  </si>
  <si>
    <t>r19. ¿Dónde utiliza más frecuentemente Internet?</t>
  </si>
  <si>
    <t>En el hogar</t>
  </si>
  <si>
    <t>En el trabajo</t>
  </si>
  <si>
    <t>En el establecimiento educacional</t>
  </si>
  <si>
    <t>En un telecentro comunitario o infocentro (servicio gratuito</t>
  </si>
  <si>
    <t>En lugares pagados (cybercafé, centro de llamados, etc.)</t>
  </si>
  <si>
    <t>En lugares con WIFI gratis</t>
  </si>
  <si>
    <t>En movimiento (utilización de internet durante un desplazami</t>
  </si>
  <si>
    <t>No lo usa</t>
  </si>
  <si>
    <t>r20</t>
  </si>
  <si>
    <t>r20. ¿Con qué frecuencia usa Internet?</t>
  </si>
  <si>
    <t>Al menos una vez al día</t>
  </si>
  <si>
    <t>Al menos una vez a la semana</t>
  </si>
  <si>
    <t>Al menos una vez al mes</t>
  </si>
  <si>
    <t>Menos de una vez al mes</t>
  </si>
  <si>
    <t>r21a</t>
  </si>
  <si>
    <t>r21a. ¿Usó Internet para: Obtener información en buscadores como Google y otros</t>
  </si>
  <si>
    <t>r21b</t>
  </si>
  <si>
    <t>r21b. ¿Usó Internet para: Informarse por prensa digital o redes sociales</t>
  </si>
  <si>
    <t>r21c</t>
  </si>
  <si>
    <t>r21c. ¿Usó Internet para: Comunicación por email o correo electrónico</t>
  </si>
  <si>
    <t>r21d</t>
  </si>
  <si>
    <t>r21d. ¿Usó Internet para: Comunicación por redes sociales</t>
  </si>
  <si>
    <t>r21e</t>
  </si>
  <si>
    <t>r21e. ¿Usó Internet para: Entretenimiento</t>
  </si>
  <si>
    <t>r21f</t>
  </si>
  <si>
    <t>r21f. ¿Usó Internet para: Compra y venta de artículos y/o servicios por Internet</t>
  </si>
  <si>
    <t>r21g</t>
  </si>
  <si>
    <t>r21g. ¿Usó Internet para: Operaciones de banca electrónica</t>
  </si>
  <si>
    <t>r21h</t>
  </si>
  <si>
    <t>r21h. ¿Usó Internet para: Actividades de educación formal y capacitación</t>
  </si>
  <si>
    <t>r21i</t>
  </si>
  <si>
    <t>r21i. ¿Usó Internet para: Trámites en línea con instituciones públicas</t>
  </si>
  <si>
    <t>r21j</t>
  </si>
  <si>
    <t>r21j. ¿Usó Internet para: Trámites en línea con empresas privadas</t>
  </si>
  <si>
    <t>r22</t>
  </si>
  <si>
    <t>r22. Tiene Ud. teléfono móvil en funcionamiento y en uso?</t>
  </si>
  <si>
    <t>Sí, prepago</t>
  </si>
  <si>
    <t>Sí, contrato</t>
  </si>
  <si>
    <t>Sí, prepago y contrato</t>
  </si>
  <si>
    <t>r23</t>
  </si>
  <si>
    <t>r23. ¿Cuál de estas alternativas define mejor su orientación sexual?</t>
  </si>
  <si>
    <t>Heterosexual (Atracción hacia el sexo opuesto)</t>
  </si>
  <si>
    <t>Gay/Lesbiana (Atracción hacia el mismo sexo)</t>
  </si>
  <si>
    <t>Bisexual (Atracción hacia ambos sexos)</t>
  </si>
  <si>
    <t>r23_esp</t>
  </si>
  <si>
    <t>r23_esp. Orientación sexual. Otra.Especifique</t>
  </si>
  <si>
    <t>r24</t>
  </si>
  <si>
    <t>r24. En cuanto a su género, ¿usted se identifica como?</t>
  </si>
  <si>
    <t>Masculino</t>
  </si>
  <si>
    <t>Femenino</t>
  </si>
  <si>
    <t>Transgénero</t>
  </si>
  <si>
    <t>Prefiere no responder la pregunta</t>
  </si>
  <si>
    <t>r24_esp</t>
  </si>
  <si>
    <t>r24_esp. Identidad de género. Otro. Especifique</t>
  </si>
  <si>
    <t>r0</t>
  </si>
  <si>
    <t>r0. ¿Quién (o quiénes) responde(n) el módulo Identidades, redes y participación?</t>
  </si>
  <si>
    <t>Módulo V: Vivienda y Entorno</t>
  </si>
  <si>
    <t>v1</t>
  </si>
  <si>
    <t>v1. ¿Cuál es el tipo de vivienda que ocupa el entrevistado?</t>
  </si>
  <si>
    <t>Casa aislada (no pareada)</t>
  </si>
  <si>
    <t>Casa pareada por un lado</t>
  </si>
  <si>
    <t>Casa pareada por ambos lados</t>
  </si>
  <si>
    <t>Departamento en edificio con ascensor</t>
  </si>
  <si>
    <t>Departamento en edificio sin ascensor</t>
  </si>
  <si>
    <t>Pieza en casa antigua o conventillo</t>
  </si>
  <si>
    <t>Mediagua, mejora o vivienda de emergencia</t>
  </si>
  <si>
    <t>Vivienda tradicional indígena</t>
  </si>
  <si>
    <t>Rancho o choza</t>
  </si>
  <si>
    <t>Vivienda precaria de materiales reutilizados (latas, plástic</t>
  </si>
  <si>
    <t>v2</t>
  </si>
  <si>
    <t>v2. ¿Cuál es el material que predomina en los muros exteriores de la vivienda?</t>
  </si>
  <si>
    <t>Hormigón armado</t>
  </si>
  <si>
    <t>Albañilería (bloque de cemento, piedra o ladrillo)</t>
  </si>
  <si>
    <t>Tabique forrado por ambas caras (madera, acero, lata u otro)</t>
  </si>
  <si>
    <t>Tabique sin forro interior (madera u otro)</t>
  </si>
  <si>
    <t>Adobe, barro, quincha, pirca u otro artesanal tradicional</t>
  </si>
  <si>
    <t>Materiales precarios o de desecho (cartón, latas, sacos, plá</t>
  </si>
  <si>
    <t>v3</t>
  </si>
  <si>
    <t>v3. ¿Cómo diría usted que es el estado de conservación de los muros?</t>
  </si>
  <si>
    <t>Bueno</t>
  </si>
  <si>
    <t>Aceptable</t>
  </si>
  <si>
    <t>Malo</t>
  </si>
  <si>
    <t>v4</t>
  </si>
  <si>
    <t>v4. ¿Cuál es el material que predomina en el piso de la vivienda?</t>
  </si>
  <si>
    <t>Parquet, madera, piso flotante o similar</t>
  </si>
  <si>
    <t>Cerámico, porcelanato, flexit o similar</t>
  </si>
  <si>
    <t>Alfombra o cubrepiso</t>
  </si>
  <si>
    <t>Baldosa de cemento</t>
  </si>
  <si>
    <t>Radier</t>
  </si>
  <si>
    <t>Tierra</t>
  </si>
  <si>
    <t>v5</t>
  </si>
  <si>
    <t>v5. ¿Cómo diría usted que es el estado de conservación del piso de la vivienda?</t>
  </si>
  <si>
    <t>v6</t>
  </si>
  <si>
    <t>v6. ¿Cuál es el material que predomina en el techo de la vivienda?</t>
  </si>
  <si>
    <t>Tejas o tejuela (arcilla, metálica, cemento, madera, asfálti</t>
  </si>
  <si>
    <t>Losa hormigón</t>
  </si>
  <si>
    <t>Planchas metálicas (zinc, cobre, etc.)</t>
  </si>
  <si>
    <t>Plancha de fibrocemento (pizarreño)</t>
  </si>
  <si>
    <t>Fonolita o plancha de fieltro embreado</t>
  </si>
  <si>
    <t>Paja, coirón, totora o caña</t>
  </si>
  <si>
    <t>Materiales precarios o de desecho.</t>
  </si>
  <si>
    <t>v7</t>
  </si>
  <si>
    <t>v7. ¿Cómo diría usted que es el estado de conservación del techo de la vivienda?</t>
  </si>
  <si>
    <t>v8</t>
  </si>
  <si>
    <t>v8. ¿Cuántas viviendas hay en el sitio?</t>
  </si>
  <si>
    <t>v9</t>
  </si>
  <si>
    <t>v9. Su hogar, ¿bajo qué situación ocupa el sitio?</t>
  </si>
  <si>
    <t>Propio pagado</t>
  </si>
  <si>
    <t>Propio pagándose</t>
  </si>
  <si>
    <t>Propio compartido (pagado) con otras viviendas del sitio</t>
  </si>
  <si>
    <t>Propio compartido (pagándose) con otras viviendas del sitio</t>
  </si>
  <si>
    <t>Arrendado con contrato</t>
  </si>
  <si>
    <t>Arrendado sin contrato</t>
  </si>
  <si>
    <t>Cedido por servicio o trabajo</t>
  </si>
  <si>
    <t>Cedido por familiar u otro</t>
  </si>
  <si>
    <t>Usufructo (sólo uso y goce)</t>
  </si>
  <si>
    <t>Ocupación irregular (de hecho)</t>
  </si>
  <si>
    <t>Poseedor irregular</t>
  </si>
  <si>
    <t>v10</t>
  </si>
  <si>
    <t>v10. ¿Cuál es la situación del título de propiedad o dominio de este sitio?</t>
  </si>
  <si>
    <t>Está inscrito en el conservador de bienes raíces a nombre de</t>
  </si>
  <si>
    <t>Está inscrito en el Conservador de Bienes Raíces a nombre de</t>
  </si>
  <si>
    <t>No está inscrito en el conservador de bienes raíces</t>
  </si>
  <si>
    <t>v11_o1</t>
  </si>
  <si>
    <t>v11_o1. ¿Quién es el propietario de la vivienda? Orden1</t>
  </si>
  <si>
    <t>v11_o2</t>
  </si>
  <si>
    <t>v11_o2. ¿Quién es el propietario de la vivienda? Orden2</t>
  </si>
  <si>
    <t>v12</t>
  </si>
  <si>
    <t>v12. ¿Cuántos metros cuadrados tiene la vivienda?</t>
  </si>
  <si>
    <t>Menos de 30 m2</t>
  </si>
  <si>
    <t>De 30 a 40 m2</t>
  </si>
  <si>
    <t>De 41 a 60 m2</t>
  </si>
  <si>
    <t>De 61 a 100 m2</t>
  </si>
  <si>
    <t>De 101 a 150 m2</t>
  </si>
  <si>
    <t>Más de 150 m2</t>
  </si>
  <si>
    <t>v12mt</t>
  </si>
  <si>
    <t>v12mt. ¿Cuántos metros cuadrados tiene la vivienda? Metros estimados</t>
  </si>
  <si>
    <t>v13</t>
  </si>
  <si>
    <t>v13. Su hogar, ¿bajo qué situación ocupa la vivienda?</t>
  </si>
  <si>
    <t>Propia pagada</t>
  </si>
  <si>
    <t>Propia pagándose</t>
  </si>
  <si>
    <t>Propia compartida (pagada) con otros hogares de la vivienda</t>
  </si>
  <si>
    <t>Propia compartida (pagándose) con otros hogares de la vivien</t>
  </si>
  <si>
    <t>Arrendada con contrato</t>
  </si>
  <si>
    <t>Arrendada sin contrato</t>
  </si>
  <si>
    <t>Cedida por servicio o trabajo</t>
  </si>
  <si>
    <t>Cedida por familiar u otro</t>
  </si>
  <si>
    <t>v14</t>
  </si>
  <si>
    <t>v14. ¿En qué año compró o recibió la vivienda o el subsidio?</t>
  </si>
  <si>
    <t>v15</t>
  </si>
  <si>
    <t>v15. ¿Compró la viv. con ayuda de algún programa habitacional o sub. del Estado?</t>
  </si>
  <si>
    <t>Sí, con subsidio habitacional (sin crédito)</t>
  </si>
  <si>
    <t>Sí, con subsidio habitacional y crédito</t>
  </si>
  <si>
    <t>No, sólo con recursos propios</t>
  </si>
  <si>
    <t>No, la recibió de herencia o traspaso gratuito</t>
  </si>
  <si>
    <t>v16</t>
  </si>
  <si>
    <t>v16. ¿Compró la vivienda con crédito hipotecario?</t>
  </si>
  <si>
    <t>Sí, SERVIU (sólo viviendas adquiridas desde 1977 hasta 2001)</t>
  </si>
  <si>
    <t>Sí, Banco Estado</t>
  </si>
  <si>
    <t>Sí, banco privado</t>
  </si>
  <si>
    <t>Sí, cooperativa</t>
  </si>
  <si>
    <t>Sí, financiera u otra institución</t>
  </si>
  <si>
    <t>No, sin crédito hipotecario</t>
  </si>
  <si>
    <t>v17</t>
  </si>
  <si>
    <t>v17. ¿Cuánto paga (o debería pagar) de dividendo?</t>
  </si>
  <si>
    <t>v18</t>
  </si>
  <si>
    <t>v18. Su hogar, ¿cuánto paga de arriendo?</t>
  </si>
  <si>
    <t>v19</t>
  </si>
  <si>
    <t>v19. ¿Cuánto se paga de arriendo en este sector por viv. similares a la suya?</t>
  </si>
  <si>
    <t>v20</t>
  </si>
  <si>
    <t>v20. ¿De dónde proviene el agua de la vivienda?</t>
  </si>
  <si>
    <t>Red pública con medidor propio</t>
  </si>
  <si>
    <t>Red pública con medidor compartido</t>
  </si>
  <si>
    <t>Red pública sin medidor</t>
  </si>
  <si>
    <t>Pozo o noria</t>
  </si>
  <si>
    <t>Río, vertiente, lago o estero</t>
  </si>
  <si>
    <t>Camión aljibe</t>
  </si>
  <si>
    <t>Otra fuente. ¿Cuál?</t>
  </si>
  <si>
    <t>v20_esp</t>
  </si>
  <si>
    <t>v20_esp. ¿De dónde proviene el agua de la vivienda?</t>
  </si>
  <si>
    <t>válidos</t>
  </si>
  <si>
    <t>v21</t>
  </si>
  <si>
    <t>v21. ¿Cómo obtiene el agua?</t>
  </si>
  <si>
    <t>La recibe desde un Sistema de Agua Potable Rural (APR)</t>
  </si>
  <si>
    <t>La recibe desde otro tipo de planta o sistema de distribució</t>
  </si>
  <si>
    <t>La obtiene directamente desde una fuente natural (sin tratam</t>
  </si>
  <si>
    <t>v22</t>
  </si>
  <si>
    <t>v22. ¿Cuál es el sistema de distribución del agua en la vivienda?</t>
  </si>
  <si>
    <t>Con llave dentro de la vivienda</t>
  </si>
  <si>
    <t>Con llave dentro del sitio, pero fuera de la vivienda</t>
  </si>
  <si>
    <t>No tiene sistema, la acarrea</t>
  </si>
  <si>
    <t>v23</t>
  </si>
  <si>
    <t>v23. La vivienda donde Ud. vive, ¿dispone de sistema de eliminación de excretas?</t>
  </si>
  <si>
    <t>Sí, con W.C. conectado al alcantarillado</t>
  </si>
  <si>
    <t>Sí, con W.C. conectado a fosa séptica</t>
  </si>
  <si>
    <t>Sí, con letrina sanitaria conectada a pozo negro</t>
  </si>
  <si>
    <t>Sí, con cajón sobre pozo negro</t>
  </si>
  <si>
    <t>Sí, con cajón sobre acequia o canal</t>
  </si>
  <si>
    <t>Sí, con cajón conectado a otro sistema</t>
  </si>
  <si>
    <t>Sí, baño químico dentro del sitio</t>
  </si>
  <si>
    <t>No dispone de sistema</t>
  </si>
  <si>
    <t>v24</t>
  </si>
  <si>
    <t>v24. La vivienda donde Ud. vive, ¿dispone de energía eléctrica?</t>
  </si>
  <si>
    <t>Sí, de la red pública con medidor propio</t>
  </si>
  <si>
    <t>Sí, de la red pública con medidor compartido</t>
  </si>
  <si>
    <t>Sí, de la red pública sin medidor</t>
  </si>
  <si>
    <t>Sí, de la red pública y un generador propio o comunitario</t>
  </si>
  <si>
    <t>Sí, sólo de un generador propio o comunitario</t>
  </si>
  <si>
    <t>No dispone de energía eléctrica</t>
  </si>
  <si>
    <t>v25</t>
  </si>
  <si>
    <t>v25. Durante 2015 2017, ¿Ha realizado mejoras o transformaciones en la vivienda?</t>
  </si>
  <si>
    <t>Sí, reparaciones estructurales de muros, techo o piso</t>
  </si>
  <si>
    <t>Sí, tabiques interiores, forro interior, reparaciones no est</t>
  </si>
  <si>
    <t>Sí, urbanización del sitio, conexión a servicios domiciliari</t>
  </si>
  <si>
    <t>Sí, reparación o mantención de instalaciones de agua, gas, e</t>
  </si>
  <si>
    <t>Sí, mejoras en la aislación térmica</t>
  </si>
  <si>
    <t>Sí, ampliaciones en la vivienda o construcción de piezas</t>
  </si>
  <si>
    <t>No, no ha hecho nada</t>
  </si>
  <si>
    <t>v26</t>
  </si>
  <si>
    <t>v26. ¿Cómo financió principalmente esa mejora o transformación?</t>
  </si>
  <si>
    <t>Sólo con subsidio estatal</t>
  </si>
  <si>
    <t>Subsidio estatal, además de recursos propios y/o crédito</t>
  </si>
  <si>
    <t>Con recursos propios y/o crédito (sin subsidio estatal)</t>
  </si>
  <si>
    <t>v27a</t>
  </si>
  <si>
    <t>v27a. ¿Cuántas piezas de cada tipo tiene la vivienda? Dormitorios</t>
  </si>
  <si>
    <t>v27b</t>
  </si>
  <si>
    <t>v27b. ¿Cuántas piezas de cada tipo tiene la vivienda? Baño</t>
  </si>
  <si>
    <t>v28</t>
  </si>
  <si>
    <t>v28. ¿Cuántos hogares hay en esta vivienda?</t>
  </si>
  <si>
    <t>v29</t>
  </si>
  <si>
    <t>v29. ¿Su hogar es el principal de la vivienda?</t>
  </si>
  <si>
    <t>v30a</t>
  </si>
  <si>
    <t>v30a. ¿Cuántas piezas de cada tipo ocupa su hogar en esta vivienda? Dormitorios</t>
  </si>
  <si>
    <t>v30b</t>
  </si>
  <si>
    <t>v30b. ¿Cuántas piezas de cada tipo ocupa su hogar en esta vivienda? Baño</t>
  </si>
  <si>
    <t>v31</t>
  </si>
  <si>
    <t>v31. ¿Cuál es la principal razón para compartir esta vivienda con otro hogar?</t>
  </si>
  <si>
    <t>Cuidar niños, enfermos, ancianos o personas con discapacidad</t>
  </si>
  <si>
    <t>Para generar ahorros</t>
  </si>
  <si>
    <t>Los ingresos no le permiten mantener una vivienda independie</t>
  </si>
  <si>
    <t>Razones de estudio</t>
  </si>
  <si>
    <t>Razones laborales</t>
  </si>
  <si>
    <t>Por emergencia</t>
  </si>
  <si>
    <t>Prefiere vivir así o se siente cómodo</t>
  </si>
  <si>
    <t>Costumbre o tradición familiar</t>
  </si>
  <si>
    <t>v31_esp</t>
  </si>
  <si>
    <t>v31_esp. ¿Cuál es la principal razón para compartir esta viv....? Especifique</t>
  </si>
  <si>
    <t>v32</t>
  </si>
  <si>
    <t>v32. ¿Está haciendo algo para vivir en una vivienda exclusiva para su hogar?</t>
  </si>
  <si>
    <t>Sí, está postulando o postuló a un subsidio de arriendo</t>
  </si>
  <si>
    <t>Sí, está buscando una vivienda para arrendar</t>
  </si>
  <si>
    <t>Sí, está postulando o postuló a un subsidio de compra</t>
  </si>
  <si>
    <t>Sí, está postulando o postuló a un subsidio para construcció</t>
  </si>
  <si>
    <t>Sí, está participando en un Comité, inscrito en la Municipal</t>
  </si>
  <si>
    <t>Sí, está ahorrando o solicitó crédito para comprar una vivie</t>
  </si>
  <si>
    <t>Sí otra cosa. Especifique</t>
  </si>
  <si>
    <t>No, no está haciendo nada</t>
  </si>
  <si>
    <t>v32_esp</t>
  </si>
  <si>
    <t>v32_esp. ¿Está haciendo algo para vivir en vivienda exclusiva...? Especifique</t>
  </si>
  <si>
    <t>v33</t>
  </si>
  <si>
    <t>v33. ¿Cuántos núcleos hay en este hogar?</t>
  </si>
  <si>
    <t>v34</t>
  </si>
  <si>
    <t>v34. ¿Cuál es la razón para que los núcleos de su hogar compartan la vivienda?</t>
  </si>
  <si>
    <t>v34_esp</t>
  </si>
  <si>
    <t>v34_esp. Especifique la razón para que los núcleos de su hogar compartan la viv.</t>
  </si>
  <si>
    <t>v35</t>
  </si>
  <si>
    <t>v35. ¿Alguno de los núcleos familiares que forman este hogar está haciendo algo</t>
  </si>
  <si>
    <t>v35_esp</t>
  </si>
  <si>
    <t>v35_esp. Especifique que está haciendo núcleos para vivir en una vivienda</t>
  </si>
  <si>
    <t>v36a</t>
  </si>
  <si>
    <t>v36a. ¿Qué combustible o fuente de energía usa habitualmente para…: Cocinar</t>
  </si>
  <si>
    <t>Gas licuado (cilindro</t>
  </si>
  <si>
    <t>Gas por red (de cañería)</t>
  </si>
  <si>
    <t>Parafina o petróleo</t>
  </si>
  <si>
    <t>Leña o derivados (pellets, astillas o briquetas)</t>
  </si>
  <si>
    <t>Carbón</t>
  </si>
  <si>
    <t>Electricidad</t>
  </si>
  <si>
    <t>Energía solar</t>
  </si>
  <si>
    <t>No usa combustible o fuente de energía</t>
  </si>
  <si>
    <t>No tiene sistema</t>
  </si>
  <si>
    <t>v36b</t>
  </si>
  <si>
    <t>v36b. ¿Qué combustible usa habitualmente para…: Calefacción</t>
  </si>
  <si>
    <t>v36c</t>
  </si>
  <si>
    <t>v36c. ¿Qué combustible usa habitualmente para…?: Sist. de agua caliente</t>
  </si>
  <si>
    <t>v37a</t>
  </si>
  <si>
    <t>v37a. ¿Menos de 8 cuadras o 1 Km de un servicio de transporte público…?</t>
  </si>
  <si>
    <t>v37b</t>
  </si>
  <si>
    <t>v37b. ¿Menos de 20 cuadras o 2,5 Km de un centro educacional…?</t>
  </si>
  <si>
    <t>v37c</t>
  </si>
  <si>
    <t>v37c. ¿A menos de 20 cuadras o 2,5 Km de un centro de salud…?</t>
  </si>
  <si>
    <t>v37d</t>
  </si>
  <si>
    <t>v37d. ¿A menos de 20 cuadras o 2,5 Km de un supermercado, almacén o feria…?</t>
  </si>
  <si>
    <t>v37e</t>
  </si>
  <si>
    <t>v37e. ¿A menos de 20 cuadras o 2,5 Km de un cajero automático o caja vecina…?</t>
  </si>
  <si>
    <t>v37f</t>
  </si>
  <si>
    <t>v37f. ¿A menos de 20 cuadras o 2,5 Km de un equipamiento deportivo…?</t>
  </si>
  <si>
    <t>v37g</t>
  </si>
  <si>
    <t>v37g. ¿A menos de 20 cuadras o 2,5 Km de áreas verdes…?</t>
  </si>
  <si>
    <t>v37h</t>
  </si>
  <si>
    <t>v37h. ¿A menos de 20 cuadras o 2,5 Km de equipamiento comunitario…?</t>
  </si>
  <si>
    <t>v37i</t>
  </si>
  <si>
    <t>v37i. ¿A menos de 20 cuadras o 2,5 Km de una farmacia…?</t>
  </si>
  <si>
    <t>v38a</t>
  </si>
  <si>
    <t>v38a. ¿Ha presenciado?: Rayados u otros daños a casas o vehículos</t>
  </si>
  <si>
    <t>Pocas veces</t>
  </si>
  <si>
    <t>v38b</t>
  </si>
  <si>
    <t>v38b. ¿Ha presenciado?: Personas consumiendo drogas o alcohol en la vía pública</t>
  </si>
  <si>
    <t>v38c</t>
  </si>
  <si>
    <t>v38c. ¿Ha presenciado?: Personas traficando drogas en la vía pública</t>
  </si>
  <si>
    <t>v38d</t>
  </si>
  <si>
    <t>v38d. ¿Ha presenciado?: Personas peleando o amenazándose en la vía pública</t>
  </si>
  <si>
    <t>v38e</t>
  </si>
  <si>
    <t>v38e. ¿Ha presenciado?: Balaceras o disparos</t>
  </si>
  <si>
    <t>v39a</t>
  </si>
  <si>
    <t>v39a. ¿Ha presenciado?: Contaminación acústica o ruidos molestos</t>
  </si>
  <si>
    <t>v39b</t>
  </si>
  <si>
    <t>v39b. ¿Ha presenciado?: Contaminación del aie y/o malos olores</t>
  </si>
  <si>
    <t>v39c</t>
  </si>
  <si>
    <t>v39c. ¿Ha presenciado?: Contaminación en ríos, canales, esteros, lagos …</t>
  </si>
  <si>
    <t>v39d</t>
  </si>
  <si>
    <t>v39d. ¿Ha presenciado?: Contaminación del agua proveniente de la red pública</t>
  </si>
  <si>
    <t>v39e</t>
  </si>
  <si>
    <t>v39e. ¿Ha presenciado?: Contaminación visual</t>
  </si>
  <si>
    <t>v39f</t>
  </si>
  <si>
    <t>v39f. ¿Ha presenciado?: Acumulación de basura en calles, caminos, veredas…</t>
  </si>
  <si>
    <t>v39g</t>
  </si>
  <si>
    <t>v39g. ¿Ha presenciado?: Plagas de insectos, animales peligrosos o abandonados</t>
  </si>
  <si>
    <t>v40</t>
  </si>
  <si>
    <t>v40. ¿Alguno de los sig. desastres causó a su hogar alguna pérdida o daño?</t>
  </si>
  <si>
    <t>Terremoto o tsunami</t>
  </si>
  <si>
    <t>Inundación, aluvión o anegamiento</t>
  </si>
  <si>
    <t>Sequía</t>
  </si>
  <si>
    <t>Incendios forestales</t>
  </si>
  <si>
    <t>Incendios iniciados dentro de la zona urbana o explosiones</t>
  </si>
  <si>
    <t>Erupción volcánica</t>
  </si>
  <si>
    <t>Derrumbres o deslizamientos de tierra</t>
  </si>
  <si>
    <t>Heladas o nevazones</t>
  </si>
  <si>
    <t>Emergencia sanitaria o desastre medioambiental (por ejemplo:</t>
  </si>
  <si>
    <t>No. No tuvo ninguna pérdida o daño a causa de desastres</t>
  </si>
  <si>
    <t>v40_esp</t>
  </si>
  <si>
    <t>v40_esp. ¿Alguno de los sig. desastres causó a su hogar alguna pérdida o daño?</t>
  </si>
  <si>
    <t>v0a_1</t>
  </si>
  <si>
    <t>v0a_1. Quién (o quienes) responde(n) el módulo Vivienda y Entorno.</t>
  </si>
  <si>
    <t>v0a_2</t>
  </si>
  <si>
    <t>v0a_2. Quién (o quienes) responde(n) el módulo Vivienda y Entorno.</t>
  </si>
  <si>
    <t>v0a_3</t>
  </si>
  <si>
    <t>v0a_3. Quién (o quienes) responde(n) el módulo Vivienda y Entorno.</t>
  </si>
  <si>
    <t>v0b</t>
  </si>
  <si>
    <t>v0b. ¿Dónde se produce la entrevista?</t>
  </si>
  <si>
    <t>En el interior de la vivienda</t>
  </si>
  <si>
    <t>Fuera de la vivienda (entrada del domicilio o vivienda, otro</t>
  </si>
  <si>
    <t>Variables de ingresos generadas por Cepal</t>
  </si>
  <si>
    <t>y0101</t>
  </si>
  <si>
    <t>Asalariados principal - Sueldos y salarios monetario</t>
  </si>
  <si>
    <t>rango: 3000-34000000</t>
  </si>
  <si>
    <t>y0301</t>
  </si>
  <si>
    <t>Asalariados principal - Horas extras</t>
  </si>
  <si>
    <t>rango: 192-9000000</t>
  </si>
  <si>
    <t>y0302</t>
  </si>
  <si>
    <t>Asalariados principal - Comisiones</t>
  </si>
  <si>
    <t>rango: 917-27000000</t>
  </si>
  <si>
    <t>y0303</t>
  </si>
  <si>
    <t>Asalariados principal - Propinas</t>
  </si>
  <si>
    <t>rango: 833-12000000</t>
  </si>
  <si>
    <t>y0304</t>
  </si>
  <si>
    <t>Asalariados principal - Asignacion por vivienda, transporte, educacion</t>
  </si>
  <si>
    <t>rango: 167-6000000</t>
  </si>
  <si>
    <t>y0305</t>
  </si>
  <si>
    <t>Asalariados principal - Viaticos no sujetos a rendicion</t>
  </si>
  <si>
    <t>rango: 250-9000000</t>
  </si>
  <si>
    <t>y0306</t>
  </si>
  <si>
    <t>Asalariados principal - Otros ingresos monetarios</t>
  </si>
  <si>
    <t>rango: 417-6000000</t>
  </si>
  <si>
    <t>y0401</t>
  </si>
  <si>
    <t>Asalariados principal - Bonificaciones o aguinaldos</t>
  </si>
  <si>
    <t>rango: 167-4166667</t>
  </si>
  <si>
    <t>y0402</t>
  </si>
  <si>
    <t>Asalariados principal - Gratificaciones</t>
  </si>
  <si>
    <t>rango: 42-2916667</t>
  </si>
  <si>
    <t>y0403</t>
  </si>
  <si>
    <t>Asalariados principal - Decimo tercer mes o meses adicionales</t>
  </si>
  <si>
    <t>rango: 833-1250000</t>
  </si>
  <si>
    <t>y0404</t>
  </si>
  <si>
    <t>Asalariados principal - Otros similares monetarios</t>
  </si>
  <si>
    <t>rango: 167-1750000</t>
  </si>
  <si>
    <t>y0501</t>
  </si>
  <si>
    <t>Asalariados principal - Alimentos y bebidas</t>
  </si>
  <si>
    <t>rango: 300-775000</t>
  </si>
  <si>
    <t>y0502</t>
  </si>
  <si>
    <t>Asalariados principal - Vales de alimentacion</t>
  </si>
  <si>
    <t>rango: 1250-700000</t>
  </si>
  <si>
    <t>y0503</t>
  </si>
  <si>
    <t>Asalariados principal - Vivienda o alojamiento</t>
  </si>
  <si>
    <t>rango: 10000-2100000</t>
  </si>
  <si>
    <t>y0504</t>
  </si>
  <si>
    <t>Asalariados principal - Vehiculo para uso privado</t>
  </si>
  <si>
    <t>rango: 3000-10000000</t>
  </si>
  <si>
    <t>y0505</t>
  </si>
  <si>
    <t>Asalariados principal - Servicio de transporte</t>
  </si>
  <si>
    <t>rango: 1000-1200000</t>
  </si>
  <si>
    <t>y0506</t>
  </si>
  <si>
    <t>Asalariados principal - Estacionamiento gratuito</t>
  </si>
  <si>
    <t>rango: 5000-6000000</t>
  </si>
  <si>
    <t>y0507</t>
  </si>
  <si>
    <t>Asalariados principal - Telefono</t>
  </si>
  <si>
    <t>rango: 3000-6000000</t>
  </si>
  <si>
    <t>y0508</t>
  </si>
  <si>
    <t>Asalariados principal - Vestimenta</t>
  </si>
  <si>
    <t>rango: 500-1000000</t>
  </si>
  <si>
    <t>y0509</t>
  </si>
  <si>
    <t>Asalariados principal - Sevicios de guarderia o sala cuna</t>
  </si>
  <si>
    <t>rango: 10000-700000</t>
  </si>
  <si>
    <t>y0510</t>
  </si>
  <si>
    <t>Asalariados principal - LeÃ±a</t>
  </si>
  <si>
    <t>rango: 4000-900000</t>
  </si>
  <si>
    <t>y0511</t>
  </si>
  <si>
    <t>Asalariados principal - Bienes o servicios del empleador</t>
  </si>
  <si>
    <t>rango: 2000-1000000</t>
  </si>
  <si>
    <t>y0512</t>
  </si>
  <si>
    <t>Asalariados principal - Otros similares en especies</t>
  </si>
  <si>
    <t>rango: 2000-4000000</t>
  </si>
  <si>
    <t>yids</t>
  </si>
  <si>
    <t>Indemnizaciones por despido</t>
  </si>
  <si>
    <t>rango: 417-6666667</t>
  </si>
  <si>
    <t>yosa</t>
  </si>
  <si>
    <t>Ingresos de la ocupacion secundaria - Asalariados</t>
  </si>
  <si>
    <t>rango: 5000-10500000</t>
  </si>
  <si>
    <t>yta1</t>
  </si>
  <si>
    <t>Trabajos de antes - Asalariados</t>
  </si>
  <si>
    <t>rango: 7000-6500000</t>
  </si>
  <si>
    <t>y0701</t>
  </si>
  <si>
    <t>Independientes principal - Efectivo</t>
  </si>
  <si>
    <t>rango: 2000-40000000</t>
  </si>
  <si>
    <t>y0801</t>
  </si>
  <si>
    <t>Independientes principal - Especies</t>
  </si>
  <si>
    <t>rango: 1000-15000000</t>
  </si>
  <si>
    <t>y0901</t>
  </si>
  <si>
    <t>Independientes principal - Ventas anuales</t>
  </si>
  <si>
    <t>rango: 83-40000000</t>
  </si>
  <si>
    <t>yac2</t>
  </si>
  <si>
    <t>Consumo de productos agricolas</t>
  </si>
  <si>
    <t>rango: 42-650000</t>
  </si>
  <si>
    <t>y1101</t>
  </si>
  <si>
    <t>Ingresos del trabajo de FNR, desocupados e inactivos</t>
  </si>
  <si>
    <t>rango: 3000-3800000</t>
  </si>
  <si>
    <t>yosi</t>
  </si>
  <si>
    <t>Ingresos de la ocupacion secundaria - Independientes</t>
  </si>
  <si>
    <t>rango: 5000-40000000</t>
  </si>
  <si>
    <t>yta2</t>
  </si>
  <si>
    <t>Trabajos de antes - No asalariados</t>
  </si>
  <si>
    <t>yre1</t>
  </si>
  <si>
    <t>Arriendos de propiedades urbanas</t>
  </si>
  <si>
    <t>rango: 5000-60000000</t>
  </si>
  <si>
    <t>yama</t>
  </si>
  <si>
    <t>Arriendo de maquinarias y animales</t>
  </si>
  <si>
    <t>rango: 12000-70000000</t>
  </si>
  <si>
    <t>yah1</t>
  </si>
  <si>
    <t>Intereses por depositos</t>
  </si>
  <si>
    <t>rango: 83-2500000</t>
  </si>
  <si>
    <t>yah2</t>
  </si>
  <si>
    <t>Dividendo por acciones o bonos financieros</t>
  </si>
  <si>
    <t>rango: 83-5000000</t>
  </si>
  <si>
    <t>yrut</t>
  </si>
  <si>
    <t>Retiro de utilidades</t>
  </si>
  <si>
    <t>rango: 667-6666667</t>
  </si>
  <si>
    <t>yre2</t>
  </si>
  <si>
    <t>Arriendos de propiedades agricolas</t>
  </si>
  <si>
    <t>rango: 1500-6666667</t>
  </si>
  <si>
    <t>yre3</t>
  </si>
  <si>
    <t>Arriendos de propiedades por temporadas</t>
  </si>
  <si>
    <t>rango: 833-1000000</t>
  </si>
  <si>
    <t>y260201</t>
  </si>
  <si>
    <t>Jubilacion o Pensión de vejez con APS</t>
  </si>
  <si>
    <t>rango: 15000-1300000</t>
  </si>
  <si>
    <t>y260202</t>
  </si>
  <si>
    <t>Aporte Previsional Solidario de Vejez</t>
  </si>
  <si>
    <t>rango: 4000-361000</t>
  </si>
  <si>
    <t>y2603</t>
  </si>
  <si>
    <t>Jubilacion o Pensión de vejez</t>
  </si>
  <si>
    <t>yinv01</t>
  </si>
  <si>
    <t>Jubilacion o Pensión de invalidez con APS</t>
  </si>
  <si>
    <t>rango: 11000-890000</t>
  </si>
  <si>
    <t>yinv02</t>
  </si>
  <si>
    <t>Aporte Previsional Solidario de Invalidez</t>
  </si>
  <si>
    <t>rango: 6000-160000</t>
  </si>
  <si>
    <t>yinv03</t>
  </si>
  <si>
    <t>Jubilacion o Pensión de invalidez</t>
  </si>
  <si>
    <t>rango: 15000-2400000</t>
  </si>
  <si>
    <t>ymon</t>
  </si>
  <si>
    <t>Montepio o Pensión de viudez</t>
  </si>
  <si>
    <t>rango: 6640-3200000</t>
  </si>
  <si>
    <t>yorf</t>
  </si>
  <si>
    <t>Pensión de orfandad</t>
  </si>
  <si>
    <t>rango: 6782-600000</t>
  </si>
  <si>
    <t>yesp</t>
  </si>
  <si>
    <t>Pensión por leyes especiales de reparación</t>
  </si>
  <si>
    <t>rango: 16000-1700000</t>
  </si>
  <si>
    <t>yotp</t>
  </si>
  <si>
    <t>Otro tipo de Pensión</t>
  </si>
  <si>
    <t>rango: 14000-3000000</t>
  </si>
  <si>
    <t>y2601</t>
  </si>
  <si>
    <t>Pensión basica solidaria de vejez</t>
  </si>
  <si>
    <t>y2604</t>
  </si>
  <si>
    <t>Pensión basica solidaria de invalidez</t>
  </si>
  <si>
    <t>ymes</t>
  </si>
  <si>
    <t>Pensión de alimentos</t>
  </si>
  <si>
    <t>rango: 1875-6000000</t>
  </si>
  <si>
    <t>yfa1</t>
  </si>
  <si>
    <t>Dinero de familiares ajenos al hogar - Del pais</t>
  </si>
  <si>
    <t>yfa2</t>
  </si>
  <si>
    <t>Dinero de familiares ajenos al hogar - Del extranjero</t>
  </si>
  <si>
    <t>rango: 5000-1400000</t>
  </si>
  <si>
    <t>ydes</t>
  </si>
  <si>
    <t>Seguro de desempleo o cesantia</t>
  </si>
  <si>
    <t>rango: 2500-4000000</t>
  </si>
  <si>
    <t>ydon</t>
  </si>
  <si>
    <t>Donaciones</t>
  </si>
  <si>
    <t>rango: 500-1250000</t>
  </si>
  <si>
    <t>ydim</t>
  </si>
  <si>
    <t>Devolucion de impuestos</t>
  </si>
  <si>
    <t>rango: 15-18333332</t>
  </si>
  <si>
    <t>yotr</t>
  </si>
  <si>
    <t>Otros ingresos</t>
  </si>
  <si>
    <t>rango: 500-34416668</t>
  </si>
  <si>
    <t>y2301</t>
  </si>
  <si>
    <t>Bono base familiar</t>
  </si>
  <si>
    <t>rango: 2000-180000</t>
  </si>
  <si>
    <t>y2401</t>
  </si>
  <si>
    <t>Subsidio Agua Potable</t>
  </si>
  <si>
    <t>rango: 424-31463</t>
  </si>
  <si>
    <t>y2501</t>
  </si>
  <si>
    <t>Aporte familiar permanente (ex bono marzo)</t>
  </si>
  <si>
    <t>rango: 3684-44209</t>
  </si>
  <si>
    <t>y2502</t>
  </si>
  <si>
    <t>Bono por logro escolar</t>
  </si>
  <si>
    <t>rango: 2889-4815</t>
  </si>
  <si>
    <t>y2503</t>
  </si>
  <si>
    <t>Bono bodas de oro</t>
  </si>
  <si>
    <t>rango: 12813-12813</t>
  </si>
  <si>
    <t>y2504</t>
  </si>
  <si>
    <t>Bono de invierno</t>
  </si>
  <si>
    <t>rango: 4932-4932</t>
  </si>
  <si>
    <t>y2505</t>
  </si>
  <si>
    <t>Subsidio Empleo Joven</t>
  </si>
  <si>
    <t>rango: 333-39145</t>
  </si>
  <si>
    <t>y2506</t>
  </si>
  <si>
    <t>Bono al trabajo de la mujer</t>
  </si>
  <si>
    <t>rango: 500-39145</t>
  </si>
  <si>
    <t>y2507</t>
  </si>
  <si>
    <t>Otro subsidio del Estado</t>
  </si>
  <si>
    <t>rango: 583-1500000</t>
  </si>
  <si>
    <t>y2302</t>
  </si>
  <si>
    <t>Bono por control del niño sano</t>
  </si>
  <si>
    <t>y2303</t>
  </si>
  <si>
    <t>Bono por asistencia escolar</t>
  </si>
  <si>
    <t>y2001</t>
  </si>
  <si>
    <t>Subsidio familiar al menor o recien nacido</t>
  </si>
  <si>
    <t>y2002</t>
  </si>
  <si>
    <t>Subsidio de asistencia maternal</t>
  </si>
  <si>
    <t>y2003</t>
  </si>
  <si>
    <t>Subsidio familiar a la madre</t>
  </si>
  <si>
    <t>y2004</t>
  </si>
  <si>
    <t>Subsidio familiar por invalidez</t>
  </si>
  <si>
    <t>y2005</t>
  </si>
  <si>
    <t>Subsidio a la discapacidad mental</t>
  </si>
  <si>
    <t>y2201</t>
  </si>
  <si>
    <t>Bono de Proteccion Familiar - Meses 1 a 6</t>
  </si>
  <si>
    <t>y2202</t>
  </si>
  <si>
    <t>Bono de Proteccion Familiar - Meses 7 a 12</t>
  </si>
  <si>
    <t>y2203</t>
  </si>
  <si>
    <t>Bono de Proteccion Familiar - Meses 13 a 18</t>
  </si>
  <si>
    <t>y2204</t>
  </si>
  <si>
    <t>Bono de Proteccion Familiar - Meses 19 a 24</t>
  </si>
  <si>
    <t>y2205</t>
  </si>
  <si>
    <t>Bono de Egreso - Meses 25 a 60</t>
  </si>
  <si>
    <t>yfam</t>
  </si>
  <si>
    <t>Asignacion familiar</t>
  </si>
  <si>
    <t>rango: 2151-110190</t>
  </si>
  <si>
    <t>ytro</t>
  </si>
  <si>
    <t>Remuneracion por trabajos ocasionales</t>
  </si>
  <si>
    <t>rango: 1000-12000000</t>
  </si>
  <si>
    <t>yaut</t>
  </si>
  <si>
    <t>Ingreso autonomo</t>
  </si>
  <si>
    <t>rango: 42-84700000</t>
  </si>
  <si>
    <t>ysub</t>
  </si>
  <si>
    <t>Subsidios monetarios</t>
  </si>
  <si>
    <t>rango: 333-1700000</t>
  </si>
  <si>
    <t>ytot</t>
  </si>
  <si>
    <t>Ingreso total</t>
  </si>
  <si>
    <t>rango: 83-84700000</t>
  </si>
  <si>
    <t>y0101h</t>
  </si>
  <si>
    <t>Asalariados principal - Sueldos y salarios monetario del hogar</t>
  </si>
  <si>
    <t>rango: 0-35200000</t>
  </si>
  <si>
    <t>y0301h</t>
  </si>
  <si>
    <t>Asalariados principal - Horas extras del hogar</t>
  </si>
  <si>
    <t>y0302h</t>
  </si>
  <si>
    <t>Asalariados principal - Comisiones del hogar</t>
  </si>
  <si>
    <t>rango: 0-27000000</t>
  </si>
  <si>
    <t>y0303h</t>
  </si>
  <si>
    <t>Asalariados principal - Propinas del hogar</t>
  </si>
  <si>
    <t>y0304h</t>
  </si>
  <si>
    <t>Asalariados principal - Asignacion por vivienda, transporte, educacion del hogar</t>
  </si>
  <si>
    <t>rango: 0-6006000</t>
  </si>
  <si>
    <t>y0305h</t>
  </si>
  <si>
    <t>Asalariados principal - Viaticos no sujetos a rendicion del hogar</t>
  </si>
  <si>
    <t>y0306h</t>
  </si>
  <si>
    <t>Asalariados principal - Otros ingresos monetarios del hogar</t>
  </si>
  <si>
    <t>y0401h</t>
  </si>
  <si>
    <t>Asalariados principal - Bonificaciones o aguinaldos del hogar</t>
  </si>
  <si>
    <t>rango: 0-7083334</t>
  </si>
  <si>
    <t>y0402h</t>
  </si>
  <si>
    <t>Asalariados principal - Gratificaciones del hogar</t>
  </si>
  <si>
    <t>rango: 0-2916667</t>
  </si>
  <si>
    <t>y0403h</t>
  </si>
  <si>
    <t>Asalariados principal - Decimo tercer mes o meses adicionales del hogar</t>
  </si>
  <si>
    <t>rango: 0-1250000</t>
  </si>
  <si>
    <t>y0404h</t>
  </si>
  <si>
    <t>Asalariados principal - Otros similares monetarios del hogar</t>
  </si>
  <si>
    <t>rango: 0-1750000</t>
  </si>
  <si>
    <t>y0501h</t>
  </si>
  <si>
    <t>Asalariados principal - Alimentos y bebidas del hogar</t>
  </si>
  <si>
    <t>y0502h</t>
  </si>
  <si>
    <t>Asalariados principal - Vales de alimentacion del hogar</t>
  </si>
  <si>
    <t>y0503h</t>
  </si>
  <si>
    <t>Asalariados principal - Vivienda o alojamiento del hogar</t>
  </si>
  <si>
    <t>y0504h</t>
  </si>
  <si>
    <t>Asalariados principal - Vehiculo para uso privado del hogar</t>
  </si>
  <si>
    <t>y0505h</t>
  </si>
  <si>
    <t>Asalariados principal - Servicio de transporte del hogar</t>
  </si>
  <si>
    <t>rango: 0-1500000</t>
  </si>
  <si>
    <t>y0506h</t>
  </si>
  <si>
    <t>Asalariados principal - Estacionamiento gratuito del hogar</t>
  </si>
  <si>
    <t>y0507h</t>
  </si>
  <si>
    <t>Asalariados principal - Telefono del hogar</t>
  </si>
  <si>
    <t>y0508h</t>
  </si>
  <si>
    <t>Asalariados principal - Vestimenta del hogar</t>
  </si>
  <si>
    <t>y0509h</t>
  </si>
  <si>
    <t>Asalariados principal - Sevicios de guarderia o sala cuna del hogar</t>
  </si>
  <si>
    <t>y0510h</t>
  </si>
  <si>
    <t>Asalariados principal - Leña del hogar</t>
  </si>
  <si>
    <t>y0511h</t>
  </si>
  <si>
    <t>Asalariados principal - Bienes o servicios del empleador del hogar</t>
  </si>
  <si>
    <t>y0512h</t>
  </si>
  <si>
    <t>Asalariados principal - Otros similares en especies del hogar</t>
  </si>
  <si>
    <t>yosah</t>
  </si>
  <si>
    <t>Ingresos de la ocupacion secundaria - Asalariados del hogar</t>
  </si>
  <si>
    <t>rango: 0-10600000</t>
  </si>
  <si>
    <t>ytroh</t>
  </si>
  <si>
    <t>Remuneracion por trabajos ocasionales del hogar</t>
  </si>
  <si>
    <t>yta1h</t>
  </si>
  <si>
    <t>Trabajos de antes - Asalariados del hogar</t>
  </si>
  <si>
    <t>rango: 0-6500000</t>
  </si>
  <si>
    <t>y0701h</t>
  </si>
  <si>
    <t>Independientes principal - Efectivo del hogar</t>
  </si>
  <si>
    <t>y0801h</t>
  </si>
  <si>
    <t>Independientes principal - Especies del hogar</t>
  </si>
  <si>
    <t>y0901h</t>
  </si>
  <si>
    <t>Independientes principal - Ventas anuales del hogar</t>
  </si>
  <si>
    <t>yosih</t>
  </si>
  <si>
    <t>Ingresos de la ocupacion secundaria - Independientes del hogar</t>
  </si>
  <si>
    <t>yta2h</t>
  </si>
  <si>
    <t>Trabajos de antes - No asalariados del hogar</t>
  </si>
  <si>
    <t>yruth</t>
  </si>
  <si>
    <t>Retiro de utilidades del hogar</t>
  </si>
  <si>
    <t>rango: 0-6666667</t>
  </si>
  <si>
    <t>yac2h</t>
  </si>
  <si>
    <t>Consumo de productos agrícolas del hogar</t>
  </si>
  <si>
    <t>rango: 0-650000</t>
  </si>
  <si>
    <t>ydesh</t>
  </si>
  <si>
    <t>Seguro de desempleo o cesantía del hogar</t>
  </si>
  <si>
    <t>yidsh</t>
  </si>
  <si>
    <t>Indemnizaciones por despido del hogar</t>
  </si>
  <si>
    <t>yotrh</t>
  </si>
  <si>
    <t>Otros ingresos del hogar</t>
  </si>
  <si>
    <t>rango: 0-34416668</t>
  </si>
  <si>
    <t>y260201h</t>
  </si>
  <si>
    <t>Jubilación o pensión de vejez con APS del hogar</t>
  </si>
  <si>
    <t>y2603h</t>
  </si>
  <si>
    <t>Jubilación o pensión de vejez del hogar</t>
  </si>
  <si>
    <t>rango: 0-6450000</t>
  </si>
  <si>
    <t>yinv01h</t>
  </si>
  <si>
    <t>Jubilación o pensión de invalidez con APS del hogar</t>
  </si>
  <si>
    <t>yinv03h</t>
  </si>
  <si>
    <t>Jubilación o pensión de invalidez del hogar</t>
  </si>
  <si>
    <t>ymonh</t>
  </si>
  <si>
    <t>Montepio o pensión de viudez del hogar</t>
  </si>
  <si>
    <t>yorfh</t>
  </si>
  <si>
    <t>Pensión de orfandad del hogar</t>
  </si>
  <si>
    <t>rango: 0-936000</t>
  </si>
  <si>
    <t>yotph</t>
  </si>
  <si>
    <t>Otro tipo de pensión del hogar</t>
  </si>
  <si>
    <t>yre1h</t>
  </si>
  <si>
    <t>Arriendos de propiedades urbanas del hogar</t>
  </si>
  <si>
    <t>yre2h</t>
  </si>
  <si>
    <t>Arriendos de propiedades agricolas del hogar</t>
  </si>
  <si>
    <t>yre3h</t>
  </si>
  <si>
    <t>Arriendos de propiedades por temporadas del hogar</t>
  </si>
  <si>
    <t>yamah</t>
  </si>
  <si>
    <t>Arriendo de maquinarias y animales del hogar</t>
  </si>
  <si>
    <t>yah1h</t>
  </si>
  <si>
    <t>Intereses por depósitos del hogar</t>
  </si>
  <si>
    <t>rango: 0-2500000</t>
  </si>
  <si>
    <t>yah2h</t>
  </si>
  <si>
    <t>Dividendo por acciones o bonos financieros del hogar</t>
  </si>
  <si>
    <t>ydonh</t>
  </si>
  <si>
    <t>Donaciones del hogar</t>
  </si>
  <si>
    <t>rango: 0-1540000</t>
  </si>
  <si>
    <t>ymesh</t>
  </si>
  <si>
    <t>Pensión de alimentos del hogar</t>
  </si>
  <si>
    <t>yfa1h</t>
  </si>
  <si>
    <t>Dinero de familiares ajenos al hogar - Del pais del hogar</t>
  </si>
  <si>
    <t>yfa2h</t>
  </si>
  <si>
    <t>Dinero de familiares ajenos al hogar - Del extranjero del hogar</t>
  </si>
  <si>
    <t>y1101h</t>
  </si>
  <si>
    <t>Ingresos del trabajo de FNR, desocupados e inactivos del hogar</t>
  </si>
  <si>
    <t>ydimh</t>
  </si>
  <si>
    <t>Devolución de impuestos del hogar</t>
  </si>
  <si>
    <t>rango: 0-18333332</t>
  </si>
  <si>
    <t>yfamh</t>
  </si>
  <si>
    <t>Asignación familiar del hogar</t>
  </si>
  <si>
    <t>rango: 0-183762</t>
  </si>
  <si>
    <t>y2001h</t>
  </si>
  <si>
    <t>Subsidio familiar al menor o recién nacido del hogar</t>
  </si>
  <si>
    <t>rango: 0-77637</t>
  </si>
  <si>
    <t>y2002h</t>
  </si>
  <si>
    <t>Subsidio de asistencia maternal del hogar</t>
  </si>
  <si>
    <t>rango: 0-221820</t>
  </si>
  <si>
    <t>y2003h</t>
  </si>
  <si>
    <t>Subsidio familiar a la madre del hogar</t>
  </si>
  <si>
    <t>rango: 0-66546</t>
  </si>
  <si>
    <t>y2004h</t>
  </si>
  <si>
    <t>Subsidio familiar por invalidez del hogar</t>
  </si>
  <si>
    <t>rango: 0-44364</t>
  </si>
  <si>
    <t>y2005h</t>
  </si>
  <si>
    <t>Subsidio a la discapacidad mental del hogar</t>
  </si>
  <si>
    <t>rango: 0-264416</t>
  </si>
  <si>
    <t>y2201h</t>
  </si>
  <si>
    <t>Bono de Proteccion Familiar - Meses 1 a 6 del hogar</t>
  </si>
  <si>
    <t>rango: 0-166340</t>
  </si>
  <si>
    <t>y2202h</t>
  </si>
  <si>
    <t>Bono de Proteccion Familiar - Meses 7 a 12 del hogar</t>
  </si>
  <si>
    <t>rango: 0-50700</t>
  </si>
  <si>
    <t>y2203h</t>
  </si>
  <si>
    <t>Bono de Proteccion Familiar - Meses 13 a 18 del hogar</t>
  </si>
  <si>
    <t>rango: 0-43565</t>
  </si>
  <si>
    <t>y2204h</t>
  </si>
  <si>
    <t>Bono de Proteccion Familiar - Meses 19 a 24 del hogar</t>
  </si>
  <si>
    <t>y2205h</t>
  </si>
  <si>
    <t>Bono de Egreso - Meses 25 a 60 del hogar</t>
  </si>
  <si>
    <t>rango: 0-55455</t>
  </si>
  <si>
    <t>y2301h</t>
  </si>
  <si>
    <t>Bono base familiar del hogar</t>
  </si>
  <si>
    <t>y2302h</t>
  </si>
  <si>
    <t>Bono por control del niño sano del hogar</t>
  </si>
  <si>
    <t>rango: 0-18000</t>
  </si>
  <si>
    <t>y2303h</t>
  </si>
  <si>
    <t>Bono por asistencia escolar del hogar</t>
  </si>
  <si>
    <t>rango: 0-30000</t>
  </si>
  <si>
    <t>y2401h</t>
  </si>
  <si>
    <t>Subsidio Agua Potable del hogar</t>
  </si>
  <si>
    <t>y2501h</t>
  </si>
  <si>
    <t>Aporte familiar permanente (ex bono marzo) del hogar</t>
  </si>
  <si>
    <t>rango: 0-232099</t>
  </si>
  <si>
    <t>y2502h</t>
  </si>
  <si>
    <t>Bono por logro escolar del hogar</t>
  </si>
  <si>
    <t>rango: 0-24075</t>
  </si>
  <si>
    <t>y2503h</t>
  </si>
  <si>
    <t>Bono bodas de oro del hogar</t>
  </si>
  <si>
    <t>rango: 0-25626</t>
  </si>
  <si>
    <t>y2504h</t>
  </si>
  <si>
    <t>Bono de invierno del hogar</t>
  </si>
  <si>
    <t>rango: 0-19728</t>
  </si>
  <si>
    <t>y2505h</t>
  </si>
  <si>
    <t>Subsidio Empleo Joven del hogar</t>
  </si>
  <si>
    <t>rango: 0-120000</t>
  </si>
  <si>
    <t>y2506h</t>
  </si>
  <si>
    <t>Bono al trabajo de la mujer del hogar</t>
  </si>
  <si>
    <t>rango: 0-60438</t>
  </si>
  <si>
    <t>y2507h</t>
  </si>
  <si>
    <t>Otro subsidio del Estado del hogar</t>
  </si>
  <si>
    <t>y2601h</t>
  </si>
  <si>
    <t>Pensión básica solidaria de vejez del hogar</t>
  </si>
  <si>
    <t>rango: 0-418584</t>
  </si>
  <si>
    <t>y260202h</t>
  </si>
  <si>
    <t>Aporte Previsional Solidario de Vejez del hogar</t>
  </si>
  <si>
    <t>rango: 0-410000</t>
  </si>
  <si>
    <t>yinv02h</t>
  </si>
  <si>
    <t>Aporte Previsional Solidario de Invalidez del hogar</t>
  </si>
  <si>
    <t>rango: 0-258052</t>
  </si>
  <si>
    <t>y2604h</t>
  </si>
  <si>
    <t>Pensión básica solidaria de invalidez del hogar</t>
  </si>
  <si>
    <t>rango: 0-627876</t>
  </si>
  <si>
    <t>yesph</t>
  </si>
  <si>
    <t>Pensión por leyes especiales de reparación del hogar</t>
  </si>
  <si>
    <t>yauth</t>
  </si>
  <si>
    <t>Ingreso autónomo del hogar</t>
  </si>
  <si>
    <t>rango: 0-87050000</t>
  </si>
  <si>
    <t>ysubh</t>
  </si>
  <si>
    <t>Subsidios monetarios del hogar</t>
  </si>
  <si>
    <t>rango: 0-1711091</t>
  </si>
  <si>
    <t>ytoth</t>
  </si>
  <si>
    <t>Ingreso total del hogar</t>
  </si>
  <si>
    <t>rango: 0-89050000</t>
  </si>
  <si>
    <t>yaimh</t>
  </si>
  <si>
    <t>Alquiler imputado del hogar</t>
  </si>
  <si>
    <t>rango: 0-8000000</t>
  </si>
  <si>
    <t>ypch</t>
  </si>
  <si>
    <t>Ingreso total per cápita del hogar</t>
  </si>
  <si>
    <t>rango: 0-48898332</t>
  </si>
  <si>
    <t>y0101c</t>
  </si>
  <si>
    <t>Asalariados principal - Sueldos y salarios monetario corregido</t>
  </si>
  <si>
    <t>y0701c</t>
  </si>
  <si>
    <t>Independientes principal - Efectivo corregido</t>
  </si>
  <si>
    <t>y260201c</t>
  </si>
  <si>
    <t>Jubilacion o Pensión de vejez con APS corregido</t>
  </si>
  <si>
    <t>y2603c</t>
  </si>
  <si>
    <t>Jubilacion o Pensión de vejez corregido</t>
  </si>
  <si>
    <t>y0101ch</t>
  </si>
  <si>
    <t>Asalariados principal - Sueldos y salarios monetario corregido del hogar</t>
  </si>
  <si>
    <t>rango: 3000-35200000</t>
  </si>
  <si>
    <t>y0701ch</t>
  </si>
  <si>
    <t>Independientes principal - Efectivo corregido del hogar</t>
  </si>
  <si>
    <t>y2603ch</t>
  </si>
  <si>
    <t>Jubilacion o Pensión de vejez corregido del hogar</t>
  </si>
  <si>
    <t>rango: 3000-6450000</t>
  </si>
  <si>
    <t>y260201ch</t>
  </si>
  <si>
    <t>Jubilacion o Pensión de vejez con APS corregido del hogar</t>
  </si>
  <si>
    <t>yautcor</t>
  </si>
  <si>
    <t>Ingreso autonomo corregido</t>
  </si>
  <si>
    <t>ytotcor</t>
  </si>
  <si>
    <t>Ingreso total corregido</t>
  </si>
  <si>
    <t>yautcorh</t>
  </si>
  <si>
    <t>Ingreso autonomo del hogar corregido</t>
  </si>
  <si>
    <t>yaimcorh</t>
  </si>
  <si>
    <t>Alquiler imputado</t>
  </si>
  <si>
    <t>ymonecorh</t>
  </si>
  <si>
    <t>Ingreso monetario del hogar corregido</t>
  </si>
  <si>
    <t>ytotcorh</t>
  </si>
  <si>
    <t>Ingreso total del hogar corregido</t>
  </si>
  <si>
    <t>no_arrienda</t>
  </si>
  <si>
    <t>Situación de arrendamiento para asignación de líneas de pobreza</t>
  </si>
  <si>
    <t>Vivienda arrendada</t>
  </si>
  <si>
    <t>Vivienda no arrendada</t>
  </si>
  <si>
    <t>nae</t>
  </si>
  <si>
    <t>Numero de adultos equivalentes</t>
  </si>
  <si>
    <t>rango: 1.0-7.9</t>
  </si>
  <si>
    <t>yae</t>
  </si>
  <si>
    <t>Ingreso por adulto equivalente</t>
  </si>
  <si>
    <t>li</t>
  </si>
  <si>
    <t>Línea de indigencia</t>
  </si>
  <si>
    <t>rango: 105222-160422</t>
  </si>
  <si>
    <t>lp</t>
  </si>
  <si>
    <t>Línea de pobreza</t>
  </si>
  <si>
    <t>rango: 157832-240632</t>
  </si>
  <si>
    <t>pobreza</t>
  </si>
  <si>
    <t>Situación de pobreza por ingresos</t>
  </si>
  <si>
    <t>Pobreza extrema</t>
  </si>
  <si>
    <t>Pobreza no extrema</t>
  </si>
  <si>
    <t>Fuera de la pobreza</t>
  </si>
  <si>
    <t>yae_2013</t>
  </si>
  <si>
    <t>Ingreso por adulto equivalente (metodología 2013)</t>
  </si>
  <si>
    <t>li_2013</t>
  </si>
  <si>
    <t>Línea de indigencia (metodología 2013)</t>
  </si>
  <si>
    <t>rango: 105430-105430</t>
  </si>
  <si>
    <t>lp_2013</t>
  </si>
  <si>
    <t>Línea de pobreza (metodología 2013)</t>
  </si>
  <si>
    <t>rango: 158145-158145</t>
  </si>
  <si>
    <t>pobreza_2013</t>
  </si>
  <si>
    <t>Situación de pobreza por ingresos (metodología 2013)</t>
  </si>
  <si>
    <t>Variables de ingresos generadas por MDSF</t>
  </si>
  <si>
    <t>yoprcor</t>
  </si>
  <si>
    <t>Ingreso ocupación principal corregido</t>
  </si>
  <si>
    <t>yoprcorh</t>
  </si>
  <si>
    <t>Ingreso ocupación principal del hogar corregido</t>
  </si>
  <si>
    <t>rango: 3000-42500000</t>
  </si>
  <si>
    <t>yoautcor</t>
  </si>
  <si>
    <t>Otros ingresos autónomos corregido</t>
  </si>
  <si>
    <t>rango: 15-72091667</t>
  </si>
  <si>
    <t>yoautcorh</t>
  </si>
  <si>
    <t>Otros ingresos autónomos corregido del hogar</t>
  </si>
  <si>
    <t>rango: 0-72108334</t>
  </si>
  <si>
    <t>ytrabajocor</t>
  </si>
  <si>
    <t>Ingreso del trabajo corregido</t>
  </si>
  <si>
    <t>rango: 42-80000000</t>
  </si>
  <si>
    <t>ytrabajocorh</t>
  </si>
  <si>
    <t>Ingreso del trabajo del hogar corregido</t>
  </si>
  <si>
    <t>rango: 0-82350000</t>
  </si>
  <si>
    <t>ypchautcor</t>
  </si>
  <si>
    <t>Ingreso autónomo per cápita del hogar corregido</t>
  </si>
  <si>
    <t>ypchtrabcor</t>
  </si>
  <si>
    <t>Ingreso del trabajo per cápita del hogar corregido</t>
  </si>
  <si>
    <t>rango: 0-48765000</t>
  </si>
  <si>
    <t>ypchtotcor</t>
  </si>
  <si>
    <t>Ingreso total per cápita del hogar corregido</t>
  </si>
  <si>
    <t>ypchmonecor</t>
  </si>
  <si>
    <t>Ingreso monetario per cápita del hogar corregido</t>
  </si>
  <si>
    <t>dau</t>
  </si>
  <si>
    <t>Decil autónomo nacional</t>
  </si>
  <si>
    <t>I</t>
  </si>
  <si>
    <t>II</t>
  </si>
  <si>
    <t>III</t>
  </si>
  <si>
    <t>IV</t>
  </si>
  <si>
    <t>V</t>
  </si>
  <si>
    <t>VI</t>
  </si>
  <si>
    <t>VII</t>
  </si>
  <si>
    <t>VIII</t>
  </si>
  <si>
    <t>IX</t>
  </si>
  <si>
    <t>X</t>
  </si>
  <si>
    <t>qaut</t>
  </si>
  <si>
    <t>Quintil autónomo nacional</t>
  </si>
  <si>
    <t>qautr</t>
  </si>
  <si>
    <t>Quintil autónomo regional</t>
  </si>
  <si>
    <t>dautr</t>
  </si>
  <si>
    <t>Decil autónomo regional</t>
  </si>
  <si>
    <t>Variables de pobreza multidimensional</t>
  </si>
  <si>
    <t>hh_d_asis_2015</t>
  </si>
  <si>
    <t>Hogar carente en asistencia escolar (metodología 2015)</t>
  </si>
  <si>
    <t>No pobre</t>
  </si>
  <si>
    <t>Pobre</t>
  </si>
  <si>
    <t>hh_d_rez_2015</t>
  </si>
  <si>
    <t>Hogar carente en rezago escolar (metodología 2015)</t>
  </si>
  <si>
    <t>hh_d_esc_2015</t>
  </si>
  <si>
    <t>Hogar carente en escolaridad (metodología 2015)</t>
  </si>
  <si>
    <t>hh_d_mal_2015</t>
  </si>
  <si>
    <t>Hogar carente en malnutrición en niños(as) (metodología 2015)</t>
  </si>
  <si>
    <t>hh_d_prevs_2015</t>
  </si>
  <si>
    <t>Hogar carente en adscripción a sistema de salud (metodología 2015)</t>
  </si>
  <si>
    <t>hh_d_acc_2015</t>
  </si>
  <si>
    <t>Hogar carente en atención en salud (metodología 2015)</t>
  </si>
  <si>
    <t>hh_d_act_2015</t>
  </si>
  <si>
    <t>Hogar carente en ocupación (metodología 2015)</t>
  </si>
  <si>
    <t>hh_d_cot_2015</t>
  </si>
  <si>
    <t>Hogar carente en seguridad social (metodología 2015)</t>
  </si>
  <si>
    <t>hh_d_jub_2015</t>
  </si>
  <si>
    <t>Hogar carente en jubilaciones (metodología 2015)</t>
  </si>
  <si>
    <t>hh_d_habitab_2015</t>
  </si>
  <si>
    <t>Hogar carente en habitabilidad (metodología 2015)</t>
  </si>
  <si>
    <t>hh_d_hacina_2015</t>
  </si>
  <si>
    <t>Hogar carente en hacinamiento (metodología 2015)</t>
  </si>
  <si>
    <t>hh_d_estado_2015</t>
  </si>
  <si>
    <t>Hogar carente en estado de la vivienda (metodología 2015)</t>
  </si>
  <si>
    <t>hh_d_servbas_2015</t>
  </si>
  <si>
    <t>Hogar carente en servicios básicos (metodología 2015)</t>
  </si>
  <si>
    <t>hh_d_entorno_2015</t>
  </si>
  <si>
    <t>Hogar carente en entorno (metodología 2015)</t>
  </si>
  <si>
    <t>hh_d_accesi_2015</t>
  </si>
  <si>
    <t>Hogar carente en accesibilidad (metodología 2015)</t>
  </si>
  <si>
    <t>hh_d_medio_2015</t>
  </si>
  <si>
    <t>Hogar carente en contaminación (metodología 2015)</t>
  </si>
  <si>
    <t>hh_d_appart_2015</t>
  </si>
  <si>
    <t>Hogar carente en apoyo y participación social (metodología 2015)</t>
  </si>
  <si>
    <t>hh_d_tsocial_2015</t>
  </si>
  <si>
    <t>Hogar carente en trato igualitario (metodología 2015)</t>
  </si>
  <si>
    <t>hh_d_seg_2015</t>
  </si>
  <si>
    <t>Hogar carente en seguridad (metodología 2015)</t>
  </si>
  <si>
    <t>pobreza_multi_5d_2015</t>
  </si>
  <si>
    <t>Indicador de pobreza multidimensional (metodología 2015)</t>
  </si>
  <si>
    <t xml:space="preserve">Hogar fuera de pobreza multidimensional </t>
  </si>
  <si>
    <t xml:space="preserve">Hogar en pobreza multidimensional </t>
  </si>
  <si>
    <t>pobreza_multi_4d</t>
  </si>
  <si>
    <t>Indicador de pobreza multidimensional (4 dimensiones)</t>
  </si>
  <si>
    <t>Variables adicionales generadas por MDSF</t>
  </si>
  <si>
    <t>disc_wg</t>
  </si>
  <si>
    <t>Situación de discapacidad (indicador Washington Group)</t>
  </si>
  <si>
    <t>Personas sin discapacidad</t>
  </si>
  <si>
    <t>Personas con discapacidad</t>
  </si>
  <si>
    <t>analfabetismo</t>
  </si>
  <si>
    <t>Sabe leer y escribir</t>
  </si>
  <si>
    <t>Alfabetizado</t>
  </si>
  <si>
    <t>agnoesc</t>
  </si>
  <si>
    <t>Años de escolaridad (toda la población)</t>
  </si>
  <si>
    <t>rango: 0-22</t>
  </si>
  <si>
    <t>esc</t>
  </si>
  <si>
    <t>Años de escolaridad (edad &gt;= 15)</t>
  </si>
  <si>
    <t>desercion</t>
  </si>
  <si>
    <t>Deserción escolar</t>
  </si>
  <si>
    <t>Abandono</t>
  </si>
  <si>
    <t>Deserción</t>
  </si>
  <si>
    <t>Nunca asistio</t>
  </si>
  <si>
    <t>NS/NR</t>
  </si>
  <si>
    <t>rezagobasica</t>
  </si>
  <si>
    <t>Rezago escolar Básica</t>
  </si>
  <si>
    <t>No rezagado o rezagado menos de 2 años</t>
  </si>
  <si>
    <t>Rezagado al menos 2 años</t>
  </si>
  <si>
    <t>rezagomedia</t>
  </si>
  <si>
    <t>Rezago escolar Media</t>
  </si>
  <si>
    <t>asiste</t>
  </si>
  <si>
    <t>Asiste a establecimiento educacional</t>
  </si>
  <si>
    <t>educc</t>
  </si>
  <si>
    <t>Nivel educacional agregado</t>
  </si>
  <si>
    <t>Sin educación formal</t>
  </si>
  <si>
    <t>Básica incompleta</t>
  </si>
  <si>
    <t>Básica completa</t>
  </si>
  <si>
    <t>Media incompleta</t>
  </si>
  <si>
    <t>Media completa</t>
  </si>
  <si>
    <t>Superior incompleta</t>
  </si>
  <si>
    <t>Superior completa</t>
  </si>
  <si>
    <t>depen</t>
  </si>
  <si>
    <t>Dependencia administrativa del establecimiento educacional</t>
  </si>
  <si>
    <t>Particular Subvencionado</t>
  </si>
  <si>
    <t>Particular Pagado</t>
  </si>
  <si>
    <t>Corporación de Administración Delegada (DL 3166)</t>
  </si>
  <si>
    <t>Universidad Privada</t>
  </si>
  <si>
    <t>activ</t>
  </si>
  <si>
    <t>Condición de actividad</t>
  </si>
  <si>
    <t>Ocupados</t>
  </si>
  <si>
    <t>Desocupados</t>
  </si>
  <si>
    <t>Inactivos</t>
  </si>
  <si>
    <t>asalariado</t>
  </si>
  <si>
    <t>Asalariados</t>
  </si>
  <si>
    <t>contrato</t>
  </si>
  <si>
    <t>Tiene contrato de trabajo</t>
  </si>
  <si>
    <t>No se acuerda o no sabe si firmó</t>
  </si>
  <si>
    <t>Sin Dato</t>
  </si>
  <si>
    <t>cotiza</t>
  </si>
  <si>
    <t>Cotizó durante el mes pasado</t>
  </si>
  <si>
    <t>No afiliado(a) o no Cotiza</t>
  </si>
  <si>
    <t>Cotiza</t>
  </si>
  <si>
    <t>lugar_nac</t>
  </si>
  <si>
    <t>Lugar de nacimiento</t>
  </si>
  <si>
    <t>Nacido(a) en Chile</t>
  </si>
  <si>
    <t>Nacido(a) fuera de Chile</t>
  </si>
  <si>
    <t>pueblos_indigenas</t>
  </si>
  <si>
    <t>Pertenencia a pueblos indígenas</t>
  </si>
  <si>
    <t>No pertenece a pueblos indígenas</t>
  </si>
  <si>
    <t>Pertenece a pueblos indígenas</t>
  </si>
  <si>
    <t>n_ocupados</t>
  </si>
  <si>
    <t>Número de ocupados en el hogar (excluye SDPA)</t>
  </si>
  <si>
    <t>rango: 0-10</t>
  </si>
  <si>
    <t>n_desocupados</t>
  </si>
  <si>
    <t>Número de desocupados en el hogar (excluye SDPA)</t>
  </si>
  <si>
    <t>rango: 0-5</t>
  </si>
  <si>
    <t>n_inactivos</t>
  </si>
  <si>
    <t>Número de inactivos en el hogar (excluye SDPA)</t>
  </si>
  <si>
    <t>rango: 0-8</t>
  </si>
  <si>
    <t>numper</t>
  </si>
  <si>
    <t>Número de personas en el hogar (excluye SDPA)</t>
  </si>
  <si>
    <t>numnuc</t>
  </si>
  <si>
    <t>Número de jefaturas de núcleo en el hogar (excluye SDPA)</t>
  </si>
  <si>
    <t>men18c</t>
  </si>
  <si>
    <t>Presencia de menores de 18 años en el hogar (excluye SDPA)</t>
  </si>
  <si>
    <t>may60c</t>
  </si>
  <si>
    <t>Presencia de mayores de 60 años en el hogar (excluye SDPA)</t>
  </si>
  <si>
    <t>tipohogar</t>
  </si>
  <si>
    <t>Tipo de Hogar</t>
  </si>
  <si>
    <t>Unipersonal</t>
  </si>
  <si>
    <t>Nuclear Monoparental</t>
  </si>
  <si>
    <t>Nuclear Biparental</t>
  </si>
  <si>
    <t>Extenso Monoparental</t>
  </si>
  <si>
    <t>Extenso Biparental</t>
  </si>
  <si>
    <t>Censal</t>
  </si>
  <si>
    <t>tot_hog</t>
  </si>
  <si>
    <t>Número de hogares declarados en la vivienda</t>
  </si>
  <si>
    <t>ind_hacina</t>
  </si>
  <si>
    <t>Índice de hacinamiento</t>
  </si>
  <si>
    <t>sin hacinamiento (menos de 2,5 personas por dormitorio)</t>
  </si>
  <si>
    <t>hacinamiento medio (entre 2,5 y 3,49 personas por dormitorio)</t>
  </si>
  <si>
    <t>hacinamiento alto (entre 3,5 y 4,99 personas por dormitorio)</t>
  </si>
  <si>
    <t>hacinamiento crítico (5 y más personas por dormitorio u hogar sin dormitorios de uso exclusivo)</t>
  </si>
  <si>
    <t>sin dato (ns/nr en n° dormitorios de uso exclusivo)</t>
  </si>
  <si>
    <t>ind_san</t>
  </si>
  <si>
    <t>Índice de saneamiento en la vivienda (acceso a servicios básicos)</t>
  </si>
  <si>
    <t>Deficitario</t>
  </si>
  <si>
    <t>ind_tip</t>
  </si>
  <si>
    <t>Índice tipo de vivienda</t>
  </si>
  <si>
    <t>Irrecuperable</t>
  </si>
  <si>
    <t>ten_viv</t>
  </si>
  <si>
    <t>Condición de tenencia de la vivienda</t>
  </si>
  <si>
    <t>Propia</t>
  </si>
  <si>
    <t>Arrendada</t>
  </si>
  <si>
    <t>Cedida</t>
  </si>
  <si>
    <t>Poseedor / ocupante irregular, usufructo u otro</t>
  </si>
  <si>
    <t>ten_viv_f</t>
  </si>
  <si>
    <t>Condición de tenencia formal o informal de la vivienda</t>
  </si>
  <si>
    <t>Tenencia formal</t>
  </si>
  <si>
    <t>Tenencia informal</t>
  </si>
  <si>
    <t>allega_ext</t>
  </si>
  <si>
    <t>Presencia de allegamiento externo en el hogar</t>
  </si>
  <si>
    <t>sin allegamiento externo</t>
  </si>
  <si>
    <t>con allegamiento externo</t>
  </si>
  <si>
    <t>allega_int</t>
  </si>
  <si>
    <t>Presencia de allegamiento interno en el hogar</t>
  </si>
  <si>
    <t>sin allegamiento interno</t>
  </si>
  <si>
    <t>con allegamiento interno</t>
  </si>
  <si>
    <t>ind_mat</t>
  </si>
  <si>
    <t>Índice de materialidad de la vivienda</t>
  </si>
  <si>
    <t>Vivienda Aceptable</t>
  </si>
  <si>
    <t>Vivienda Recuperable (sólo por muro)</t>
  </si>
  <si>
    <t>Vivienda Recuperable (resto materiales)</t>
  </si>
  <si>
    <t>Vivienda Irrecuperable</t>
  </si>
  <si>
    <t>ns/nr</t>
  </si>
  <si>
    <t>ind_estado</t>
  </si>
  <si>
    <t>Índice estado de la vivienda</t>
  </si>
  <si>
    <t>Regular</t>
  </si>
  <si>
    <t>ind_cal_glob</t>
  </si>
  <si>
    <t>Índice de calidad global de la vivienda</t>
  </si>
  <si>
    <t>Recuperable</t>
  </si>
  <si>
    <t>rango: 1-15101056</t>
  </si>
  <si>
    <t>rango: 1-899</t>
  </si>
  <si>
    <t>rango: 1-360</t>
  </si>
  <si>
    <t>rango: 0-3</t>
  </si>
  <si>
    <t>rango: 0-59</t>
  </si>
  <si>
    <t>rango: 1-28</t>
  </si>
  <si>
    <t>rango: 1-22</t>
  </si>
  <si>
    <t>rango: 11-65</t>
  </si>
  <si>
    <t>rango: 1-45</t>
  </si>
  <si>
    <t>rango: 1-36</t>
  </si>
  <si>
    <t>rango: 1-15</t>
  </si>
  <si>
    <t>rango: 1-20</t>
  </si>
  <si>
    <t>rango: 1-365</t>
  </si>
  <si>
    <t>rango: 1922-2018</t>
  </si>
  <si>
    <t>rango: 1-9</t>
  </si>
  <si>
    <t>rango: 0-15</t>
  </si>
  <si>
    <t>rango: 1900-2018</t>
  </si>
  <si>
    <t>rango: 7000-2800000</t>
  </si>
  <si>
    <t>rango: 0-18</t>
  </si>
  <si>
    <t>rango: 1-99</t>
  </si>
  <si>
    <t>Personas y hogares</t>
  </si>
  <si>
    <t>47,9 minutos para un hogar con 4 personas.</t>
  </si>
  <si>
    <t xml:space="preserve">Marco muestral de manzanas para el área urbana y Resto de Áreas Urbanas de 2008 del INE (MM2008), actualizado principalmente para Casen 2015.  
Marco muestral de secciones para el área rural y Resto de Áreas Urbanas de 2002 del INE (MS2002).
Para esta versión de la encuesta se utilizó información del Precenso 2016 para la actualización de la cartografía y construcción de listados de viviendas. </t>
  </si>
  <si>
    <t>Áreas geográficas urbana y rural</t>
  </si>
  <si>
    <t>Supervisión externa: 6,5% de la muestra lograda Casen 2017.</t>
  </si>
  <si>
    <t>Instituto Nacional de Estadísticas, INE (diseño muestral, calculo de los errores y elaboración de factores de expansión).
Centro de Encuestas y Estudios Longitudinales de la Universidad Católica, CEEL (levantamiento y procesamiento de la información).
Cadem (supervisión del levantamiento de información).</t>
  </si>
  <si>
    <t>Jefe de hogar o integrante del hogar de 18 años o más.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</si>
</sst>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20" x14ac:knownFonts="1">
    <font>
      <sz val="10"/>
      <color theme="1"/>
      <name val="Calibri"/>
      <family val="2"/>
      <scheme val="minor"/>
    </font>
    <font>
      <sz val="11"/>
      <color theme="1"/>
      <name val="Calibri"/>
      <family val="2"/>
      <scheme val="minor"/>
    </font>
    <font>
      <sz val="10"/>
      <color theme="1"/>
      <name val="Calibri"/>
      <family val="2"/>
      <scheme val="minor"/>
    </font>
    <font>
      <u/>
      <sz val="10"/>
      <color theme="10"/>
      <name val="Calibri"/>
      <family val="2"/>
      <scheme val="minor"/>
    </font>
    <font>
      <sz val="10"/>
      <color rgb="FF002060"/>
      <name val="Calibri"/>
      <family val="2"/>
      <scheme val="minor"/>
    </font>
    <font>
      <b/>
      <sz val="10"/>
      <color rgb="FF002060"/>
      <name val="Calibri"/>
      <family val="2"/>
      <scheme val="minor"/>
    </font>
    <font>
      <b/>
      <u/>
      <sz val="16"/>
      <color rgb="FF002060"/>
      <name val="Calibri"/>
      <family val="2"/>
      <scheme val="minor"/>
    </font>
    <font>
      <b/>
      <sz val="14"/>
      <color rgb="FF002060"/>
      <name val="Calibri"/>
      <family val="2"/>
      <scheme val="minor"/>
    </font>
    <font>
      <b/>
      <sz val="11"/>
      <color rgb="FF002060"/>
      <name val="Calibri"/>
      <family val="2"/>
      <scheme val="minor"/>
    </font>
    <font>
      <b/>
      <u/>
      <sz val="14"/>
      <color rgb="FF002060"/>
      <name val="Calibri"/>
      <family val="2"/>
      <scheme val="minor"/>
    </font>
    <font>
      <sz val="14"/>
      <color rgb="FF002060"/>
      <name val="Calibri"/>
      <family val="2"/>
      <scheme val="minor"/>
    </font>
    <font>
      <b/>
      <sz val="12"/>
      <color rgb="FF002060"/>
      <name val="Calibri"/>
      <family val="2"/>
      <scheme val="minor"/>
    </font>
    <font>
      <sz val="8"/>
      <color rgb="FF002060"/>
      <name val="Calibri"/>
      <family val="2"/>
      <scheme val="minor"/>
    </font>
    <font>
      <sz val="11"/>
      <color rgb="FF002060"/>
      <name val="Calibri"/>
      <family val="2"/>
      <scheme val="minor"/>
    </font>
    <font>
      <b/>
      <i/>
      <sz val="11"/>
      <color rgb="FF002060"/>
      <name val="Calibri"/>
      <family val="2"/>
      <scheme val="minor"/>
    </font>
    <font>
      <i/>
      <sz val="11"/>
      <color rgb="FF002060"/>
      <name val="Calibri"/>
      <family val="2"/>
      <scheme val="minor"/>
    </font>
    <font>
      <sz val="11"/>
      <color rgb="FF002060"/>
      <name val="Calibri"/>
      <family val="2"/>
    </font>
    <font>
      <i/>
      <sz val="11"/>
      <color rgb="FF002060"/>
      <name val="Calibri"/>
      <family val="2"/>
    </font>
    <font>
      <sz val="8"/>
      <name val="Calibri"/>
      <family val="2"/>
      <scheme val="minor"/>
    </font>
    <font>
      <u/>
      <sz val="11"/>
      <color theme="10"/>
      <name val="Calibri"/>
      <family val="2"/>
      <scheme val="minor"/>
    </font>
  </fonts>
  <fills count="6">
    <fill>
      <patternFill patternType="none"/>
    </fill>
    <fill>
      <patternFill patternType="gray125"/>
    </fill>
    <fill>
      <patternFill patternType="solid">
        <fgColor rgb="FFEEEEEE"/>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79998168889431442"/>
        <bgColor indexed="64"/>
      </patternFill>
    </fill>
  </fills>
  <borders count="20">
    <border>
      <left/>
      <right/>
      <top/>
      <bottom/>
      <diagonal/>
    </border>
    <border>
      <left style="hair">
        <color indexed="64"/>
      </left>
      <right style="hair">
        <color indexed="64"/>
      </right>
      <top style="hair">
        <color indexed="64"/>
      </top>
      <bottom/>
      <diagonal/>
    </border>
    <border>
      <left/>
      <right style="thin">
        <color indexed="64"/>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style="hair">
        <color rgb="FF002060"/>
      </left>
      <right style="thin">
        <color indexed="64"/>
      </right>
      <top style="hair">
        <color rgb="FF002060"/>
      </top>
      <bottom style="hair">
        <color rgb="FF002060"/>
      </bottom>
      <diagonal/>
    </border>
    <border>
      <left style="thin">
        <color indexed="64"/>
      </left>
      <right style="hair">
        <color rgb="FF002060"/>
      </right>
      <top style="hair">
        <color rgb="FF002060"/>
      </top>
      <bottom style="hair">
        <color rgb="FF002060"/>
      </bottom>
      <diagonal/>
    </border>
    <border>
      <left style="hair">
        <color rgb="FF002060"/>
      </left>
      <right style="hair">
        <color rgb="FF002060"/>
      </right>
      <top/>
      <bottom style="hair">
        <color rgb="FF002060"/>
      </bottom>
      <diagonal/>
    </border>
    <border>
      <left/>
      <right/>
      <top/>
      <bottom style="medium">
        <color rgb="FF4F81BD"/>
      </bottom>
      <diagonal/>
    </border>
    <border>
      <left style="hair">
        <color rgb="FF002060"/>
      </left>
      <right style="hair">
        <color rgb="FF002060"/>
      </right>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s>
  <cellStyleXfs count="4">
    <xf numFmtId="0" fontId="0" fillId="0" borderId="0"/>
    <xf numFmtId="41" fontId="2" fillId="0" borderId="0" applyFont="0" applyFill="0" applyBorder="0" applyAlignment="0" applyProtection="0"/>
    <xf numFmtId="0" fontId="3" fillId="0" borderId="0" applyNumberFormat="0" applyFill="0" applyBorder="0" applyAlignment="0" applyProtection="0"/>
    <xf numFmtId="41" fontId="2" fillId="0" borderId="0" applyFont="0" applyFill="0" applyBorder="0" applyAlignment="0" applyProtection="0"/>
  </cellStyleXfs>
  <cellXfs count="109">
    <xf numFmtId="0" fontId="0" fillId="0" borderId="0" xfId="0"/>
    <xf numFmtId="0" fontId="4" fillId="0" borderId="0" xfId="0" applyFont="1"/>
    <xf numFmtId="0" fontId="6" fillId="0" borderId="0" xfId="0" applyFont="1" applyAlignment="1">
      <alignment horizontal="center" vertical="center"/>
    </xf>
    <xf numFmtId="0" fontId="7" fillId="0" borderId="0" xfId="0" applyFont="1" applyAlignment="1">
      <alignment horizontal="left" vertical="center"/>
    </xf>
    <xf numFmtId="0" fontId="3" fillId="0" borderId="0" xfId="2" applyBorder="1"/>
    <xf numFmtId="0" fontId="3" fillId="0" borderId="0" xfId="2" applyFill="1" applyBorder="1"/>
    <xf numFmtId="0" fontId="9" fillId="4" borderId="0" xfId="2" applyFont="1" applyFill="1" applyAlignment="1">
      <alignment horizontal="center" vertical="center"/>
    </xf>
    <xf numFmtId="0" fontId="7" fillId="0" borderId="0" xfId="0" applyFont="1"/>
    <xf numFmtId="0" fontId="10" fillId="0" borderId="0" xfId="0" applyFont="1"/>
    <xf numFmtId="3" fontId="4" fillId="0" borderId="0" xfId="0" applyNumberFormat="1" applyFont="1"/>
    <xf numFmtId="0" fontId="4" fillId="0" borderId="0" xfId="0" applyFont="1" applyAlignment="1">
      <alignment wrapText="1"/>
    </xf>
    <xf numFmtId="0" fontId="7" fillId="0" borderId="0" xfId="0" applyFont="1" applyAlignment="1">
      <alignment horizontal="left"/>
    </xf>
    <xf numFmtId="0" fontId="4" fillId="0" borderId="0" xfId="0" applyFont="1" applyAlignment="1">
      <alignment horizontal="left"/>
    </xf>
    <xf numFmtId="3" fontId="4" fillId="0" borderId="0" xfId="0" applyNumberFormat="1" applyFont="1" applyAlignment="1">
      <alignment horizontal="right"/>
    </xf>
    <xf numFmtId="0" fontId="5" fillId="0" borderId="0" xfId="0" applyFont="1"/>
    <xf numFmtId="0" fontId="7" fillId="0" borderId="0" xfId="0" applyFont="1" applyAlignment="1">
      <alignment vertical="center"/>
    </xf>
    <xf numFmtId="0" fontId="9" fillId="0" borderId="0" xfId="2" applyFont="1" applyFill="1" applyAlignment="1">
      <alignment horizontal="center" vertical="center"/>
    </xf>
    <xf numFmtId="0" fontId="7" fillId="0" borderId="0" xfId="0" applyFont="1" applyAlignment="1">
      <alignment horizontal="justify" vertical="top"/>
    </xf>
    <xf numFmtId="0" fontId="4" fillId="0" borderId="0" xfId="0" applyFont="1" applyAlignment="1">
      <alignment horizontal="justify" vertical="top"/>
    </xf>
    <xf numFmtId="0" fontId="0" fillId="0" borderId="3" xfId="0" applyBorder="1"/>
    <xf numFmtId="0" fontId="7" fillId="0" borderId="4" xfId="0" applyFont="1" applyBorder="1" applyAlignment="1">
      <alignment horizontal="left"/>
    </xf>
    <xf numFmtId="0" fontId="0" fillId="0" borderId="4" xfId="0" applyBorder="1"/>
    <xf numFmtId="0" fontId="0" fillId="0" borderId="5" xfId="0" applyBorder="1"/>
    <xf numFmtId="0" fontId="0" fillId="0" borderId="6" xfId="0" applyBorder="1"/>
    <xf numFmtId="0" fontId="11" fillId="0" borderId="0" xfId="0" applyFont="1" applyAlignment="1">
      <alignment horizontal="left" vertical="center"/>
    </xf>
    <xf numFmtId="0" fontId="0" fillId="0" borderId="7" xfId="0" applyBorder="1"/>
    <xf numFmtId="0" fontId="5" fillId="0" borderId="0" xfId="0" applyFont="1" applyAlignment="1">
      <alignment horizontal="left" vertical="center"/>
    </xf>
    <xf numFmtId="0" fontId="8" fillId="0" borderId="0" xfId="0" applyFont="1" applyAlignment="1">
      <alignment horizontal="left" vertical="center" indent="1"/>
    </xf>
    <xf numFmtId="0" fontId="0" fillId="0" borderId="0" xfId="0" applyAlignment="1">
      <alignment horizontal="left" indent="1"/>
    </xf>
    <xf numFmtId="0" fontId="0" fillId="0" borderId="8" xfId="0" applyBorder="1"/>
    <xf numFmtId="0" fontId="0" fillId="0" borderId="9" xfId="0" applyBorder="1"/>
    <xf numFmtId="0" fontId="0" fillId="0" borderId="10" xfId="0" applyBorder="1"/>
    <xf numFmtId="0" fontId="10" fillId="0" borderId="0" xfId="0" applyFont="1" applyAlignment="1">
      <alignment wrapText="1"/>
    </xf>
    <xf numFmtId="0" fontId="7" fillId="0" borderId="0" xfId="0" applyFont="1" applyAlignment="1">
      <alignment horizontal="left" wrapText="1"/>
    </xf>
    <xf numFmtId="0" fontId="4" fillId="0" borderId="0" xfId="0" applyFont="1" applyAlignment="1">
      <alignment horizontal="left" wrapText="1"/>
    </xf>
    <xf numFmtId="0" fontId="8" fillId="0" borderId="0" xfId="0" applyFont="1" applyAlignment="1">
      <alignment horizontal="justify" vertical="center"/>
    </xf>
    <xf numFmtId="0" fontId="12" fillId="0" borderId="0" xfId="0" applyFont="1" applyAlignment="1">
      <alignment horizontal="justify" vertical="center"/>
    </xf>
    <xf numFmtId="0" fontId="14" fillId="3" borderId="11" xfId="0" applyFont="1" applyFill="1" applyBorder="1" applyAlignment="1">
      <alignment vertical="top" wrapText="1"/>
    </xf>
    <xf numFmtId="0" fontId="13" fillId="0" borderId="11" xfId="0" applyFont="1" applyBorder="1" applyAlignment="1">
      <alignment horizontal="left" vertical="top" wrapText="1"/>
    </xf>
    <xf numFmtId="0" fontId="14" fillId="3" borderId="12" xfId="0" applyFont="1" applyFill="1" applyBorder="1" applyAlignment="1">
      <alignment vertical="top" wrapText="1"/>
    </xf>
    <xf numFmtId="0" fontId="15" fillId="0" borderId="11" xfId="0" applyFont="1" applyBorder="1" applyAlignment="1">
      <alignment vertical="top" wrapText="1"/>
    </xf>
    <xf numFmtId="0" fontId="14" fillId="3" borderId="11" xfId="0" applyFont="1" applyFill="1" applyBorder="1" applyAlignment="1">
      <alignment horizontal="left" vertical="top" wrapText="1"/>
    </xf>
    <xf numFmtId="0" fontId="13" fillId="0" borderId="11" xfId="0" applyFont="1" applyBorder="1" applyAlignment="1">
      <alignment horizontal="left" vertical="top"/>
    </xf>
    <xf numFmtId="0" fontId="13" fillId="0" borderId="11" xfId="0" applyFont="1" applyBorder="1"/>
    <xf numFmtId="0" fontId="13" fillId="0" borderId="0" xfId="0" applyFont="1"/>
    <xf numFmtId="0" fontId="13" fillId="2" borderId="11" xfId="0" applyFont="1" applyFill="1" applyBorder="1" applyAlignment="1">
      <alignment horizontal="left" vertical="top" wrapText="1"/>
    </xf>
    <xf numFmtId="0" fontId="13" fillId="0" borderId="0" xfId="0" applyFont="1" applyAlignment="1">
      <alignment horizontal="justify" vertical="top"/>
    </xf>
    <xf numFmtId="0" fontId="13" fillId="2" borderId="0" xfId="0" applyFont="1" applyFill="1" applyAlignment="1">
      <alignment horizontal="justify" vertical="top" wrapText="1"/>
    </xf>
    <xf numFmtId="3" fontId="14" fillId="3" borderId="11" xfId="0" applyNumberFormat="1" applyFont="1" applyFill="1" applyBorder="1" applyAlignment="1">
      <alignment horizontal="left" vertical="top" wrapText="1"/>
    </xf>
    <xf numFmtId="3" fontId="13" fillId="0" borderId="11" xfId="0" applyNumberFormat="1" applyFont="1" applyBorder="1" applyAlignment="1">
      <alignment horizontal="right" vertical="top" wrapText="1"/>
    </xf>
    <xf numFmtId="0" fontId="15" fillId="0" borderId="11" xfId="0" applyFont="1" applyBorder="1" applyAlignment="1">
      <alignment horizontal="left" vertical="top" wrapText="1"/>
    </xf>
    <xf numFmtId="41" fontId="16" fillId="0" borderId="11" xfId="1" applyFont="1" applyFill="1" applyBorder="1" applyAlignment="1">
      <alignment horizontal="left" vertical="top" wrapText="1" indent="1"/>
    </xf>
    <xf numFmtId="0" fontId="16" fillId="0" borderId="11" xfId="0" applyFont="1" applyBorder="1" applyAlignment="1">
      <alignment horizontal="left" vertical="top"/>
    </xf>
    <xf numFmtId="0" fontId="16" fillId="0" borderId="11" xfId="0" applyFont="1" applyBorder="1" applyAlignment="1">
      <alignment horizontal="left" vertical="top" wrapText="1"/>
    </xf>
    <xf numFmtId="0" fontId="17" fillId="0" borderId="11" xfId="0" applyFont="1" applyBorder="1" applyAlignment="1">
      <alignment horizontal="left" vertical="top"/>
    </xf>
    <xf numFmtId="0" fontId="14" fillId="3" borderId="11" xfId="0" applyFont="1" applyFill="1" applyBorder="1" applyAlignment="1">
      <alignment horizontal="left" vertical="top"/>
    </xf>
    <xf numFmtId="0" fontId="15" fillId="0" borderId="11" xfId="0" applyFont="1" applyBorder="1" applyAlignment="1">
      <alignment horizontal="left" vertical="top"/>
    </xf>
    <xf numFmtId="3" fontId="14" fillId="3" borderId="11" xfId="0" applyNumberFormat="1" applyFont="1" applyFill="1" applyBorder="1" applyAlignment="1">
      <alignment vertical="top" wrapText="1"/>
    </xf>
    <xf numFmtId="3" fontId="13" fillId="0" borderId="11" xfId="0" applyNumberFormat="1" applyFont="1" applyBorder="1"/>
    <xf numFmtId="0" fontId="13" fillId="0" borderId="18" xfId="0" applyFont="1" applyBorder="1" applyAlignment="1">
      <alignment horizontal="left" vertical="top" wrapText="1"/>
    </xf>
    <xf numFmtId="3" fontId="13" fillId="0" borderId="0" xfId="0" applyNumberFormat="1" applyFont="1"/>
    <xf numFmtId="0" fontId="13" fillId="0" borderId="11" xfId="0" applyFont="1" applyBorder="1" applyAlignment="1">
      <alignment horizontal="left"/>
    </xf>
    <xf numFmtId="0" fontId="13" fillId="0" borderId="0" xfId="0" applyFont="1" applyAlignment="1">
      <alignment horizontal="left"/>
    </xf>
    <xf numFmtId="0" fontId="15" fillId="0" borderId="18" xfId="0" applyFont="1" applyBorder="1" applyAlignment="1">
      <alignment horizontal="left" vertical="top" wrapText="1"/>
    </xf>
    <xf numFmtId="6" fontId="13" fillId="0" borderId="11" xfId="0" applyNumberFormat="1" applyFont="1" applyBorder="1" applyAlignment="1">
      <alignment horizontal="left" vertical="top" wrapText="1"/>
    </xf>
    <xf numFmtId="3" fontId="13" fillId="0" borderId="11" xfId="0" applyNumberFormat="1" applyFont="1" applyBorder="1" applyAlignment="1">
      <alignment horizontal="right" vertical="top"/>
    </xf>
    <xf numFmtId="3" fontId="13" fillId="0" borderId="11" xfId="0" applyNumberFormat="1" applyFont="1" applyBorder="1" applyAlignment="1">
      <alignment horizontal="right"/>
    </xf>
    <xf numFmtId="0" fontId="14" fillId="3" borderId="12" xfId="0" applyFont="1" applyFill="1" applyBorder="1" applyAlignment="1">
      <alignment horizontal="left" vertical="top" wrapText="1"/>
    </xf>
    <xf numFmtId="3" fontId="14" fillId="3" borderId="12" xfId="0" applyNumberFormat="1" applyFont="1" applyFill="1" applyBorder="1" applyAlignment="1">
      <alignment horizontal="left" vertical="top" wrapText="1"/>
    </xf>
    <xf numFmtId="0" fontId="14" fillId="3" borderId="1" xfId="0" applyFont="1" applyFill="1" applyBorder="1" applyAlignment="1">
      <alignment horizontal="left" vertical="top" wrapText="1"/>
    </xf>
    <xf numFmtId="3" fontId="14" fillId="3" borderId="1" xfId="0" applyNumberFormat="1" applyFont="1" applyFill="1" applyBorder="1" applyAlignment="1">
      <alignment horizontal="left" vertical="top" wrapText="1"/>
    </xf>
    <xf numFmtId="0" fontId="8" fillId="0" borderId="0" xfId="0" applyFont="1" applyAlignment="1">
      <alignment horizontal="left"/>
    </xf>
    <xf numFmtId="0" fontId="8" fillId="0" borderId="0" xfId="0" applyFont="1" applyAlignment="1">
      <alignment vertical="center" wrapText="1"/>
    </xf>
    <xf numFmtId="0" fontId="13" fillId="0" borderId="0" xfId="0" applyFont="1" applyAlignment="1">
      <alignment vertical="center" wrapText="1"/>
    </xf>
    <xf numFmtId="0" fontId="13" fillId="0" borderId="16" xfId="0" applyFont="1" applyBorder="1" applyAlignment="1">
      <alignment vertical="center" wrapText="1"/>
    </xf>
    <xf numFmtId="0" fontId="8" fillId="5" borderId="0" xfId="0" applyFont="1" applyFill="1" applyAlignment="1">
      <alignment vertical="center" wrapText="1"/>
    </xf>
    <xf numFmtId="0" fontId="13" fillId="5" borderId="0" xfId="0" applyFont="1" applyFill="1" applyAlignment="1">
      <alignment horizontal="justify" vertical="center" wrapText="1"/>
    </xf>
    <xf numFmtId="0" fontId="13" fillId="5" borderId="0" xfId="0" applyFont="1" applyFill="1" applyAlignment="1">
      <alignment vertical="center" wrapText="1"/>
    </xf>
    <xf numFmtId="0" fontId="13" fillId="5" borderId="0" xfId="0" applyFont="1" applyFill="1" applyAlignment="1">
      <alignment horizontal="left" vertical="center" wrapText="1"/>
    </xf>
    <xf numFmtId="0" fontId="8" fillId="0" borderId="0" xfId="0" applyFont="1" applyAlignment="1">
      <alignment horizontal="justify" vertical="top"/>
    </xf>
    <xf numFmtId="0" fontId="19" fillId="0" borderId="0" xfId="2" applyFont="1" applyBorder="1" applyAlignment="1">
      <alignment horizontal="justify" vertical="top"/>
    </xf>
    <xf numFmtId="0" fontId="7" fillId="0" borderId="2" xfId="0" applyFont="1" applyBorder="1" applyAlignment="1">
      <alignment vertical="center"/>
    </xf>
    <xf numFmtId="0" fontId="17" fillId="0" borderId="18" xfId="0" applyFont="1" applyBorder="1" applyAlignment="1">
      <alignment horizontal="left" vertical="top" wrapText="1"/>
    </xf>
    <xf numFmtId="0" fontId="16" fillId="0" borderId="18" xfId="0" applyFont="1" applyBorder="1" applyAlignment="1">
      <alignment vertical="top" wrapText="1"/>
    </xf>
    <xf numFmtId="3" fontId="16" fillId="0" borderId="18" xfId="0" applyNumberFormat="1" applyFont="1" applyBorder="1" applyAlignment="1">
      <alignment vertical="top" wrapText="1"/>
    </xf>
    <xf numFmtId="0" fontId="16" fillId="0" borderId="19" xfId="0" applyFont="1" applyBorder="1" applyAlignment="1">
      <alignment horizontal="left" wrapText="1"/>
    </xf>
    <xf numFmtId="0" fontId="16" fillId="0" borderId="19" xfId="0" applyFont="1" applyBorder="1" applyAlignment="1">
      <alignment wrapText="1"/>
    </xf>
    <xf numFmtId="0" fontId="6" fillId="0" borderId="0" xfId="0" applyFont="1" applyAlignment="1">
      <alignment horizontal="center" vertical="center"/>
    </xf>
    <xf numFmtId="0" fontId="8" fillId="0" borderId="0" xfId="0" applyFont="1" applyAlignment="1">
      <alignment vertical="center" wrapText="1"/>
    </xf>
    <xf numFmtId="0" fontId="8" fillId="0" borderId="16" xfId="0" applyFont="1" applyBorder="1" applyAlignment="1">
      <alignment vertical="center" wrapText="1"/>
    </xf>
    <xf numFmtId="0" fontId="11" fillId="0" borderId="0" xfId="0" applyFont="1" applyAlignment="1">
      <alignment horizontal="center" vertical="center"/>
    </xf>
    <xf numFmtId="0" fontId="8" fillId="5" borderId="0" xfId="0" applyFont="1" applyFill="1" applyAlignment="1">
      <alignment horizontal="left" vertical="center" wrapText="1"/>
    </xf>
    <xf numFmtId="0" fontId="13" fillId="0" borderId="0" xfId="0" applyFont="1" applyAlignment="1">
      <alignment horizontal="justify" vertical="top" wrapText="1"/>
    </xf>
    <xf numFmtId="0" fontId="13" fillId="0" borderId="11" xfId="0" applyFont="1" applyBorder="1" applyAlignment="1">
      <alignment horizontal="left" vertical="top" wrapText="1"/>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1"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5" xfId="0" applyFont="1" applyBorder="1" applyAlignment="1">
      <alignment horizontal="left" vertical="top" wrapText="1"/>
    </xf>
    <xf numFmtId="0" fontId="1" fillId="0" borderId="15" xfId="0" applyFont="1" applyBorder="1" applyAlignment="1">
      <alignment horizontal="left" vertical="top" wrapText="1"/>
    </xf>
    <xf numFmtId="0" fontId="16" fillId="0" borderId="12" xfId="0" applyFont="1" applyBorder="1" applyAlignment="1">
      <alignment wrapText="1"/>
    </xf>
    <xf numFmtId="0" fontId="16" fillId="0" borderId="15" xfId="0" applyFont="1" applyBorder="1" applyAlignment="1">
      <alignment wrapText="1"/>
    </xf>
    <xf numFmtId="0" fontId="13" fillId="0" borderId="12" xfId="0" applyFont="1" applyBorder="1" applyAlignment="1">
      <alignment horizontal="left" vertical="top"/>
    </xf>
    <xf numFmtId="0" fontId="13" fillId="0" borderId="17" xfId="0" applyFont="1" applyBorder="1" applyAlignment="1">
      <alignment horizontal="left" vertical="top"/>
    </xf>
    <xf numFmtId="0" fontId="13" fillId="0" borderId="15" xfId="0" applyFont="1" applyBorder="1" applyAlignment="1">
      <alignment horizontal="left" vertical="top"/>
    </xf>
    <xf numFmtId="0" fontId="1" fillId="0" borderId="17" xfId="0" applyFont="1" applyBorder="1" applyAlignment="1">
      <alignment horizontal="left" vertical="top"/>
    </xf>
    <xf numFmtId="0" fontId="1" fillId="0" borderId="15" xfId="0" applyFont="1" applyBorder="1" applyAlignment="1">
      <alignment horizontal="left" vertical="top"/>
    </xf>
    <xf numFmtId="0" fontId="13" fillId="0" borderId="17" xfId="0" applyFont="1" applyBorder="1" applyAlignment="1">
      <alignment horizontal="left" vertical="top" wrapText="1"/>
    </xf>
    <xf numFmtId="0" fontId="13" fillId="0" borderId="11" xfId="0" applyFont="1" applyBorder="1" applyAlignment="1">
      <alignment horizontal="left" vertical="top"/>
    </xf>
  </cellXfs>
  <cellStyles count="4">
    <cellStyle name="Hipervínculo" xfId="2" builtinId="8"/>
    <cellStyle name="Millares [0]" xfId="1" builtinId="6"/>
    <cellStyle name="Millares [0] 2" xfId="3" xr:uid="{2B7C8F5A-29D6-44D8-887A-97E9E3AE735A}"/>
    <cellStyle name="Normal" xfId="0" builtinId="0"/>
  </cellStyles>
  <dxfs count="0"/>
  <tableStyles count="0" defaultTableStyle="TableStyleMedium2" defaultPivotStyle="PivotStyleLight16"/>
  <colors>
    <mruColors>
      <color rgb="FFEEEEEE"/>
      <color rgb="FFCCFF33"/>
      <color rgb="FF0099FF"/>
      <color rgb="FF66FF99"/>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bservatorio.ministeriodesarrollosocial.gob.cl/encuesta-casen-201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CCA3-DBDC-4A5D-8002-D43A81E162F7}">
  <dimension ref="B1:J31"/>
  <sheetViews>
    <sheetView showGridLines="0" zoomScaleNormal="100" workbookViewId="0">
      <pane ySplit="1" topLeftCell="A2" activePane="bottomLeft" state="frozen"/>
      <selection activeCell="K8" sqref="K8"/>
      <selection pane="bottomLeft" activeCell="B1" sqref="B1:I1"/>
    </sheetView>
  </sheetViews>
  <sheetFormatPr baseColWidth="10" defaultColWidth="11.42578125" defaultRowHeight="12.75" x14ac:dyDescent="0.2"/>
  <cols>
    <col min="1" max="1" width="11" bestFit="1" customWidth="1"/>
    <col min="2" max="2" width="5.28515625" customWidth="1"/>
    <col min="3" max="3" width="5.42578125" customWidth="1"/>
    <col min="4" max="4" width="12.85546875" customWidth="1"/>
    <col min="5" max="5" width="16.85546875" customWidth="1"/>
    <col min="6" max="6" width="17" customWidth="1"/>
    <col min="7" max="7" width="17.28515625" customWidth="1"/>
    <col min="8" max="8" width="13" customWidth="1"/>
    <col min="10" max="10" width="3" customWidth="1"/>
  </cols>
  <sheetData>
    <row r="1" spans="2:10" ht="21" x14ac:dyDescent="0.2">
      <c r="B1" s="87" t="s">
        <v>0</v>
      </c>
      <c r="C1" s="87"/>
      <c r="D1" s="87"/>
      <c r="E1" s="87"/>
      <c r="F1" s="87"/>
      <c r="G1" s="87"/>
      <c r="H1" s="87"/>
      <c r="I1" s="87"/>
    </row>
    <row r="2" spans="2:10" ht="6.75" customHeight="1" thickBot="1" x14ac:dyDescent="0.25">
      <c r="J2" s="2"/>
    </row>
    <row r="3" spans="2:10" ht="18.75" x14ac:dyDescent="0.3">
      <c r="B3" s="19"/>
      <c r="C3" s="20" t="s">
        <v>1</v>
      </c>
      <c r="D3" s="21"/>
      <c r="E3" s="21"/>
      <c r="F3" s="21"/>
      <c r="G3" s="21"/>
      <c r="H3" s="21"/>
      <c r="I3" s="22"/>
    </row>
    <row r="4" spans="2:10" ht="15.75" x14ac:dyDescent="0.2">
      <c r="B4" s="23"/>
      <c r="C4" s="24" t="s">
        <v>2</v>
      </c>
      <c r="I4" s="25"/>
    </row>
    <row r="5" spans="2:10" x14ac:dyDescent="0.2">
      <c r="B5" s="23"/>
      <c r="C5" s="26"/>
      <c r="D5" s="4" t="s">
        <v>3</v>
      </c>
      <c r="I5" s="25"/>
    </row>
    <row r="6" spans="2:10" ht="15.75" x14ac:dyDescent="0.2">
      <c r="B6" s="23"/>
      <c r="C6" s="24" t="s">
        <v>4</v>
      </c>
      <c r="I6" s="25"/>
    </row>
    <row r="7" spans="2:10" x14ac:dyDescent="0.2">
      <c r="B7" s="23"/>
      <c r="C7" s="26"/>
      <c r="D7" s="4" t="s">
        <v>5</v>
      </c>
      <c r="I7" s="25"/>
    </row>
    <row r="8" spans="2:10" ht="15.75" x14ac:dyDescent="0.2">
      <c r="B8" s="23"/>
      <c r="C8" s="24" t="s">
        <v>6</v>
      </c>
      <c r="I8" s="25"/>
    </row>
    <row r="9" spans="2:10" ht="15" x14ac:dyDescent="0.2">
      <c r="B9" s="23"/>
      <c r="C9" s="27" t="s">
        <v>7</v>
      </c>
      <c r="D9" s="4"/>
      <c r="I9" s="25"/>
    </row>
    <row r="10" spans="2:10" x14ac:dyDescent="0.2">
      <c r="B10" s="23"/>
      <c r="C10" s="4"/>
      <c r="D10" s="5" t="s">
        <v>8</v>
      </c>
      <c r="I10" s="25"/>
    </row>
    <row r="11" spans="2:10" ht="15" x14ac:dyDescent="0.2">
      <c r="B11" s="23"/>
      <c r="C11" s="27" t="s">
        <v>9</v>
      </c>
      <c r="I11" s="25"/>
    </row>
    <row r="12" spans="2:10" x14ac:dyDescent="0.2">
      <c r="B12" s="23"/>
      <c r="D12" s="4" t="s">
        <v>10</v>
      </c>
      <c r="E12" t="s">
        <v>11</v>
      </c>
      <c r="I12" s="25"/>
    </row>
    <row r="13" spans="2:10" ht="15" x14ac:dyDescent="0.2">
      <c r="B13" s="23"/>
      <c r="C13" s="27" t="s">
        <v>12</v>
      </c>
      <c r="D13" s="4"/>
      <c r="I13" s="25"/>
    </row>
    <row r="14" spans="2:10" x14ac:dyDescent="0.2">
      <c r="B14" s="23"/>
      <c r="C14" s="28"/>
      <c r="D14" s="4" t="s">
        <v>13</v>
      </c>
      <c r="I14" s="25"/>
    </row>
    <row r="15" spans="2:10" ht="15" x14ac:dyDescent="0.2">
      <c r="B15" s="23"/>
      <c r="C15" s="27" t="s">
        <v>14</v>
      </c>
      <c r="D15" s="4"/>
      <c r="I15" s="25"/>
    </row>
    <row r="16" spans="2:10" x14ac:dyDescent="0.2">
      <c r="B16" s="23"/>
      <c r="D16" s="4" t="s">
        <v>15</v>
      </c>
      <c r="E16" t="s">
        <v>16</v>
      </c>
      <c r="I16" s="25"/>
    </row>
    <row r="17" spans="2:9" x14ac:dyDescent="0.2">
      <c r="B17" s="23"/>
      <c r="D17" s="4" t="s">
        <v>17</v>
      </c>
      <c r="E17" t="s">
        <v>18</v>
      </c>
      <c r="I17" s="25"/>
    </row>
    <row r="18" spans="2:9" x14ac:dyDescent="0.2">
      <c r="B18" s="23"/>
      <c r="D18" s="4" t="s">
        <v>19</v>
      </c>
      <c r="E18" t="s">
        <v>20</v>
      </c>
      <c r="I18" s="25"/>
    </row>
    <row r="19" spans="2:9" x14ac:dyDescent="0.2">
      <c r="B19" s="23"/>
      <c r="D19" s="4" t="s">
        <v>21</v>
      </c>
      <c r="E19" t="s">
        <v>22</v>
      </c>
      <c r="I19" s="25"/>
    </row>
    <row r="20" spans="2:9" x14ac:dyDescent="0.2">
      <c r="B20" s="23"/>
      <c r="D20" s="4" t="s">
        <v>23</v>
      </c>
      <c r="E20" t="s">
        <v>24</v>
      </c>
      <c r="I20" s="25"/>
    </row>
    <row r="21" spans="2:9" x14ac:dyDescent="0.2">
      <c r="B21" s="23"/>
      <c r="D21" s="4" t="s">
        <v>25</v>
      </c>
      <c r="E21" t="s">
        <v>26</v>
      </c>
      <c r="I21" s="25"/>
    </row>
    <row r="22" spans="2:9" x14ac:dyDescent="0.2">
      <c r="B22" s="23"/>
      <c r="D22" s="4" t="s">
        <v>27</v>
      </c>
      <c r="E22" t="s">
        <v>28</v>
      </c>
      <c r="I22" s="25"/>
    </row>
    <row r="23" spans="2:9" ht="15" x14ac:dyDescent="0.2">
      <c r="B23" s="23"/>
      <c r="C23" s="27" t="s">
        <v>29</v>
      </c>
      <c r="I23" s="25"/>
    </row>
    <row r="24" spans="2:9" x14ac:dyDescent="0.2">
      <c r="B24" s="23"/>
      <c r="C24" s="28"/>
      <c r="D24" s="4" t="s">
        <v>30</v>
      </c>
      <c r="I24" s="25"/>
    </row>
    <row r="25" spans="2:9" ht="15" x14ac:dyDescent="0.2">
      <c r="B25" s="23"/>
      <c r="C25" s="27" t="s">
        <v>31</v>
      </c>
      <c r="I25" s="25"/>
    </row>
    <row r="26" spans="2:9" x14ac:dyDescent="0.2">
      <c r="B26" s="23"/>
      <c r="C26" s="28"/>
      <c r="D26" s="4" t="s">
        <v>32</v>
      </c>
      <c r="I26" s="25"/>
    </row>
    <row r="27" spans="2:9" ht="15" x14ac:dyDescent="0.2">
      <c r="B27" s="23"/>
      <c r="C27" s="27" t="s">
        <v>33</v>
      </c>
      <c r="D27" s="4"/>
      <c r="I27" s="25"/>
    </row>
    <row r="28" spans="2:9" x14ac:dyDescent="0.2">
      <c r="B28" s="23"/>
      <c r="C28" s="28"/>
      <c r="D28" s="4" t="s">
        <v>34</v>
      </c>
      <c r="I28" s="25"/>
    </row>
    <row r="29" spans="2:9" ht="15" x14ac:dyDescent="0.2">
      <c r="B29" s="23"/>
      <c r="C29" s="27" t="s">
        <v>35</v>
      </c>
      <c r="I29" s="25"/>
    </row>
    <row r="30" spans="2:9" x14ac:dyDescent="0.2">
      <c r="B30" s="23"/>
      <c r="C30" s="28"/>
      <c r="D30" s="4" t="s">
        <v>36</v>
      </c>
      <c r="I30" s="25"/>
    </row>
    <row r="31" spans="2:9" ht="13.5" thickBot="1" x14ac:dyDescent="0.25">
      <c r="B31" s="29"/>
      <c r="C31" s="30"/>
      <c r="D31" s="30"/>
      <c r="E31" s="30"/>
      <c r="F31" s="30"/>
      <c r="G31" s="30"/>
      <c r="H31" s="30"/>
      <c r="I31" s="31"/>
    </row>
  </sheetData>
  <mergeCells count="1">
    <mergeCell ref="B1:I1"/>
  </mergeCells>
  <hyperlinks>
    <hyperlink ref="D12" location="HdR!A1" display="HdR" xr:uid="{FD497B78-17D6-49F9-8D6D-F7A099D10C20}"/>
    <hyperlink ref="D16" location="H!A1" display="Módulo H" xr:uid="{DA429F0C-E5FC-4CC8-9E78-9F922C103357}"/>
    <hyperlink ref="D17" location="E!A1" display="Módulo E" xr:uid="{F5973B13-DE5E-4E06-887B-40060A63A87F}"/>
    <hyperlink ref="D18" location="O!A1" display="Módulo O" xr:uid="{71B9FE31-671F-4C7A-9B99-A3BCE6844438}"/>
    <hyperlink ref="D19" location="Y!A1" display="Módulo Y" xr:uid="{09689A80-DFC1-4A09-9F75-55B8CF16978E}"/>
    <hyperlink ref="D20" location="S!A1" display="Módulo S" xr:uid="{37ABF440-7547-49B2-835B-A52524F57D40}"/>
    <hyperlink ref="D21" location="'R'!A1" display="Módulo R" xr:uid="{2DF7F938-608A-4F01-A1F1-83BB2A6362DD}"/>
    <hyperlink ref="D22" location="V!A1" display="Módulo V" xr:uid="{85CA9C85-CB88-4531-B70F-DF839535030C}"/>
    <hyperlink ref="D24" location="'Ing Cepal'!A1" display="Ingresos CEPAL" xr:uid="{5F18E5D5-9114-47D7-B8C6-2EF2A4E487D9}"/>
    <hyperlink ref="D26" location="'Ing MDSF'!A1" display="Ingresos MDSF" xr:uid="{79CEE95B-CE2D-4089-8804-030D27CB2D66}"/>
    <hyperlink ref="D28" location="PM!A1" display="Pobreza multidimensional" xr:uid="{B0F59D14-4F46-4E2F-9D07-C4696A08EADF}"/>
    <hyperlink ref="D30" location="'Var MDSF'!A1" display="Variables MDSF" xr:uid="{48323921-E31B-4A91-9A50-15DC00151467}"/>
    <hyperlink ref="D7" location="Cuestionario!A1" display="Cuestionario Casen 2022" xr:uid="{3164213F-38DE-4C7E-9F7B-9C2E88016EEA}"/>
    <hyperlink ref="D14" location="Factor!A1" display="Factores de expansión y variables de estratos y conglomerados de varianza" xr:uid="{AB46D2D3-F5CA-47C9-B043-BA5053B313DA}"/>
    <hyperlink ref="D10" location="Llave!A1" display="Variables de segmentación o llave" xr:uid="{F813A77D-F4F8-4997-ACED-A73C4D78EEF0}"/>
    <hyperlink ref="D5" location="'Ficha técnica'!A1" display="Ficha técnica Casen 2017" xr:uid="{6CC6446B-6BF9-4708-B959-FBF66663CF1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275A-E051-4CED-ADD6-C6CB36385FCE}">
  <sheetPr>
    <tabColor theme="6" tint="0.39997558519241921"/>
  </sheetPr>
  <dimension ref="A1:F449"/>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34" customWidth="1"/>
    <col min="5" max="5" width="41.85546875" style="1" customWidth="1"/>
    <col min="6" max="6" width="14.7109375" style="13" customWidth="1"/>
    <col min="7" max="16384" width="11.42578125" style="1"/>
  </cols>
  <sheetData>
    <row r="1" spans="1:6" s="7" customFormat="1" ht="18.75" x14ac:dyDescent="0.3">
      <c r="A1" s="6" t="s">
        <v>1</v>
      </c>
      <c r="C1" s="3" t="s">
        <v>1790</v>
      </c>
      <c r="D1" s="33"/>
      <c r="E1" s="94" t="s">
        <v>103</v>
      </c>
      <c r="F1" s="95"/>
    </row>
    <row r="3" spans="1:6" ht="15" x14ac:dyDescent="0.2">
      <c r="B3" s="41" t="s">
        <v>104</v>
      </c>
      <c r="C3" s="41" t="s">
        <v>105</v>
      </c>
      <c r="D3" s="41" t="s">
        <v>106</v>
      </c>
      <c r="E3" s="41" t="s">
        <v>107</v>
      </c>
      <c r="F3" s="48" t="s">
        <v>108</v>
      </c>
    </row>
    <row r="4" spans="1:6" ht="15" x14ac:dyDescent="0.2">
      <c r="B4" s="102" t="s">
        <v>1791</v>
      </c>
      <c r="C4" s="93" t="s">
        <v>1792</v>
      </c>
      <c r="D4" s="38">
        <v>1</v>
      </c>
      <c r="E4" s="38" t="s">
        <v>1793</v>
      </c>
      <c r="F4" s="49">
        <v>68630</v>
      </c>
    </row>
    <row r="5" spans="1:6" ht="30" x14ac:dyDescent="0.2">
      <c r="B5" s="103"/>
      <c r="C5" s="93"/>
      <c r="D5" s="38">
        <v>2</v>
      </c>
      <c r="E5" s="38" t="s">
        <v>1794</v>
      </c>
      <c r="F5" s="49">
        <v>23362</v>
      </c>
    </row>
    <row r="6" spans="1:6" ht="30" x14ac:dyDescent="0.2">
      <c r="B6" s="103"/>
      <c r="C6" s="93"/>
      <c r="D6" s="38">
        <v>3</v>
      </c>
      <c r="E6" s="38" t="s">
        <v>1795</v>
      </c>
      <c r="F6" s="49">
        <v>83084</v>
      </c>
    </row>
    <row r="7" spans="1:6" ht="15" x14ac:dyDescent="0.2">
      <c r="B7" s="104"/>
      <c r="C7" s="93"/>
      <c r="D7" s="38">
        <v>4</v>
      </c>
      <c r="E7" s="38" t="s">
        <v>1796</v>
      </c>
      <c r="F7" s="49">
        <v>41363</v>
      </c>
    </row>
    <row r="8" spans="1:6" ht="15" x14ac:dyDescent="0.2">
      <c r="B8" s="102" t="s">
        <v>1797</v>
      </c>
      <c r="C8" s="97" t="s">
        <v>1798</v>
      </c>
      <c r="D8" s="56" t="s">
        <v>1799</v>
      </c>
      <c r="E8" s="56" t="s">
        <v>111</v>
      </c>
      <c r="F8" s="49">
        <v>64276</v>
      </c>
    </row>
    <row r="9" spans="1:6" ht="15" x14ac:dyDescent="0.2">
      <c r="B9" s="104"/>
      <c r="C9" s="99"/>
      <c r="D9" s="42">
        <v>99</v>
      </c>
      <c r="E9" s="42" t="s">
        <v>817</v>
      </c>
      <c r="F9" s="49">
        <v>4354</v>
      </c>
    </row>
    <row r="10" spans="1:6" ht="15" x14ac:dyDescent="0.2">
      <c r="B10" s="102" t="s">
        <v>1800</v>
      </c>
      <c r="C10" s="97" t="s">
        <v>1801</v>
      </c>
      <c r="D10" s="56" t="s">
        <v>1802</v>
      </c>
      <c r="E10" s="56" t="s">
        <v>111</v>
      </c>
      <c r="F10" s="49">
        <v>66378</v>
      </c>
    </row>
    <row r="11" spans="1:6" ht="15" x14ac:dyDescent="0.2">
      <c r="B11" s="104"/>
      <c r="C11" s="99"/>
      <c r="D11" s="42">
        <v>99</v>
      </c>
      <c r="E11" s="42" t="s">
        <v>817</v>
      </c>
      <c r="F11" s="49">
        <v>2252</v>
      </c>
    </row>
    <row r="12" spans="1:6" ht="15" x14ac:dyDescent="0.2">
      <c r="B12" s="102" t="s">
        <v>1803</v>
      </c>
      <c r="C12" s="97" t="s">
        <v>1804</v>
      </c>
      <c r="D12" s="56" t="s">
        <v>1805</v>
      </c>
      <c r="E12" s="56" t="s">
        <v>111</v>
      </c>
      <c r="F12" s="49">
        <v>68053</v>
      </c>
    </row>
    <row r="13" spans="1:6" ht="15" x14ac:dyDescent="0.2">
      <c r="B13" s="104"/>
      <c r="C13" s="99"/>
      <c r="D13" s="42">
        <v>99</v>
      </c>
      <c r="E13" s="42" t="s">
        <v>817</v>
      </c>
      <c r="F13" s="49">
        <v>577</v>
      </c>
    </row>
    <row r="14" spans="1:6" ht="15" x14ac:dyDescent="0.2">
      <c r="B14" s="102" t="s">
        <v>1806</v>
      </c>
      <c r="C14" s="97" t="s">
        <v>1807</v>
      </c>
      <c r="D14" s="56" t="s">
        <v>1808</v>
      </c>
      <c r="E14" s="56" t="s">
        <v>111</v>
      </c>
      <c r="F14" s="49">
        <v>66499</v>
      </c>
    </row>
    <row r="15" spans="1:6" ht="15" x14ac:dyDescent="0.2">
      <c r="B15" s="104"/>
      <c r="C15" s="99"/>
      <c r="D15" s="42">
        <v>99</v>
      </c>
      <c r="E15" s="42" t="s">
        <v>817</v>
      </c>
      <c r="F15" s="49">
        <v>2131</v>
      </c>
    </row>
    <row r="16" spans="1:6" ht="15" x14ac:dyDescent="0.2">
      <c r="B16" s="102" t="s">
        <v>1809</v>
      </c>
      <c r="C16" s="93" t="s">
        <v>1810</v>
      </c>
      <c r="D16" s="38">
        <v>1</v>
      </c>
      <c r="E16" s="38" t="s">
        <v>1811</v>
      </c>
      <c r="F16" s="49">
        <v>102</v>
      </c>
    </row>
    <row r="17" spans="2:6" ht="15" x14ac:dyDescent="0.2">
      <c r="B17" s="103"/>
      <c r="C17" s="93"/>
      <c r="D17" s="38">
        <v>2</v>
      </c>
      <c r="E17" s="38" t="s">
        <v>1812</v>
      </c>
      <c r="F17" s="49">
        <v>113</v>
      </c>
    </row>
    <row r="18" spans="2:6" ht="15" x14ac:dyDescent="0.2">
      <c r="B18" s="103"/>
      <c r="C18" s="93"/>
      <c r="D18" s="38">
        <v>3</v>
      </c>
      <c r="E18" s="38" t="s">
        <v>1813</v>
      </c>
      <c r="F18" s="49">
        <v>74</v>
      </c>
    </row>
    <row r="19" spans="2:6" ht="15" x14ac:dyDescent="0.2">
      <c r="B19" s="103"/>
      <c r="C19" s="93"/>
      <c r="D19" s="38">
        <v>4</v>
      </c>
      <c r="E19" s="38" t="s">
        <v>1814</v>
      </c>
      <c r="F19" s="49">
        <v>3955</v>
      </c>
    </row>
    <row r="20" spans="2:6" ht="15" x14ac:dyDescent="0.2">
      <c r="B20" s="103"/>
      <c r="C20" s="93"/>
      <c r="D20" s="38">
        <v>5</v>
      </c>
      <c r="E20" s="38" t="s">
        <v>1815</v>
      </c>
      <c r="F20" s="49">
        <v>14</v>
      </c>
    </row>
    <row r="21" spans="2:6" ht="15" x14ac:dyDescent="0.2">
      <c r="B21" s="103"/>
      <c r="C21" s="93"/>
      <c r="D21" s="38">
        <v>6</v>
      </c>
      <c r="E21" s="38" t="s">
        <v>1816</v>
      </c>
      <c r="F21" s="49">
        <v>18</v>
      </c>
    </row>
    <row r="22" spans="2:6" ht="15" x14ac:dyDescent="0.2">
      <c r="B22" s="103"/>
      <c r="C22" s="93"/>
      <c r="D22" s="38">
        <v>7</v>
      </c>
      <c r="E22" s="38" t="s">
        <v>1817</v>
      </c>
      <c r="F22" s="49">
        <v>9</v>
      </c>
    </row>
    <row r="23" spans="2:6" ht="15" x14ac:dyDescent="0.2">
      <c r="B23" s="103"/>
      <c r="C23" s="93"/>
      <c r="D23" s="38">
        <v>8</v>
      </c>
      <c r="E23" s="38" t="s">
        <v>1818</v>
      </c>
      <c r="F23" s="49">
        <v>6</v>
      </c>
    </row>
    <row r="24" spans="2:6" ht="15" x14ac:dyDescent="0.2">
      <c r="B24" s="103"/>
      <c r="C24" s="93"/>
      <c r="D24" s="38">
        <v>9</v>
      </c>
      <c r="E24" s="38" t="s">
        <v>1819</v>
      </c>
      <c r="F24" s="49">
        <v>83</v>
      </c>
    </row>
    <row r="25" spans="2:6" ht="15" x14ac:dyDescent="0.2">
      <c r="B25" s="104"/>
      <c r="C25" s="93"/>
      <c r="D25" s="38">
        <v>99</v>
      </c>
      <c r="E25" s="38" t="s">
        <v>817</v>
      </c>
      <c r="F25" s="49">
        <v>935</v>
      </c>
    </row>
    <row r="26" spans="2:6" ht="15" x14ac:dyDescent="0.2">
      <c r="B26" s="102" t="s">
        <v>1820</v>
      </c>
      <c r="C26" s="97" t="s">
        <v>1821</v>
      </c>
      <c r="D26" s="56" t="s">
        <v>1822</v>
      </c>
      <c r="E26" s="56" t="s">
        <v>111</v>
      </c>
      <c r="F26" s="49">
        <v>67634</v>
      </c>
    </row>
    <row r="27" spans="2:6" ht="15" x14ac:dyDescent="0.2">
      <c r="B27" s="104"/>
      <c r="C27" s="99"/>
      <c r="D27" s="42">
        <v>99</v>
      </c>
      <c r="E27" s="42" t="s">
        <v>817</v>
      </c>
      <c r="F27" s="49">
        <v>996</v>
      </c>
    </row>
    <row r="28" spans="2:6" ht="15" x14ac:dyDescent="0.2">
      <c r="B28" s="102" t="s">
        <v>1823</v>
      </c>
      <c r="C28" s="93" t="s">
        <v>1824</v>
      </c>
      <c r="D28" s="38">
        <v>1</v>
      </c>
      <c r="E28" s="38" t="s">
        <v>1811</v>
      </c>
      <c r="F28" s="49">
        <v>35</v>
      </c>
    </row>
    <row r="29" spans="2:6" ht="15" x14ac:dyDescent="0.2">
      <c r="B29" s="103"/>
      <c r="C29" s="93"/>
      <c r="D29" s="38">
        <v>2</v>
      </c>
      <c r="E29" s="38" t="s">
        <v>1812</v>
      </c>
      <c r="F29" s="49">
        <v>21</v>
      </c>
    </row>
    <row r="30" spans="2:6" ht="15" x14ac:dyDescent="0.2">
      <c r="B30" s="103"/>
      <c r="C30" s="93"/>
      <c r="D30" s="38">
        <v>3</v>
      </c>
      <c r="E30" s="38" t="s">
        <v>1813</v>
      </c>
      <c r="F30" s="49">
        <v>11</v>
      </c>
    </row>
    <row r="31" spans="2:6" ht="15" x14ac:dyDescent="0.2">
      <c r="B31" s="103"/>
      <c r="C31" s="93"/>
      <c r="D31" s="38">
        <v>4</v>
      </c>
      <c r="E31" s="38" t="s">
        <v>1814</v>
      </c>
      <c r="F31" s="49">
        <v>779</v>
      </c>
    </row>
    <row r="32" spans="2:6" ht="15" x14ac:dyDescent="0.2">
      <c r="B32" s="103"/>
      <c r="C32" s="93"/>
      <c r="D32" s="38">
        <v>5</v>
      </c>
      <c r="E32" s="38" t="s">
        <v>1815</v>
      </c>
      <c r="F32" s="49">
        <v>8</v>
      </c>
    </row>
    <row r="33" spans="2:6" ht="15" x14ac:dyDescent="0.2">
      <c r="B33" s="103"/>
      <c r="C33" s="93"/>
      <c r="D33" s="38">
        <v>6</v>
      </c>
      <c r="E33" s="38" t="s">
        <v>1816</v>
      </c>
      <c r="F33" s="49">
        <v>21</v>
      </c>
    </row>
    <row r="34" spans="2:6" ht="15" x14ac:dyDescent="0.2">
      <c r="B34" s="103"/>
      <c r="C34" s="93"/>
      <c r="D34" s="38">
        <v>7</v>
      </c>
      <c r="E34" s="38" t="s">
        <v>1817</v>
      </c>
      <c r="F34" s="49">
        <v>2</v>
      </c>
    </row>
    <row r="35" spans="2:6" ht="15" x14ac:dyDescent="0.2">
      <c r="B35" s="103"/>
      <c r="C35" s="93"/>
      <c r="D35" s="38">
        <v>8</v>
      </c>
      <c r="E35" s="38" t="s">
        <v>1818</v>
      </c>
      <c r="F35" s="49">
        <v>3</v>
      </c>
    </row>
    <row r="36" spans="2:6" ht="15" x14ac:dyDescent="0.2">
      <c r="B36" s="103"/>
      <c r="C36" s="93"/>
      <c r="D36" s="38">
        <v>9</v>
      </c>
      <c r="E36" s="38" t="s">
        <v>1819</v>
      </c>
      <c r="F36" s="49">
        <v>20</v>
      </c>
    </row>
    <row r="37" spans="2:6" ht="15" x14ac:dyDescent="0.2">
      <c r="B37" s="104"/>
      <c r="C37" s="93"/>
      <c r="D37" s="38">
        <v>99</v>
      </c>
      <c r="E37" s="38" t="s">
        <v>817</v>
      </c>
      <c r="F37" s="49">
        <v>240</v>
      </c>
    </row>
    <row r="38" spans="2:6" ht="15" x14ac:dyDescent="0.2">
      <c r="B38" s="102" t="s">
        <v>1825</v>
      </c>
      <c r="C38" s="97" t="s">
        <v>1826</v>
      </c>
      <c r="D38" s="56" t="s">
        <v>1827</v>
      </c>
      <c r="E38" s="56" t="s">
        <v>111</v>
      </c>
      <c r="F38" s="49">
        <v>67892</v>
      </c>
    </row>
    <row r="39" spans="2:6" ht="15" x14ac:dyDescent="0.2">
      <c r="B39" s="104"/>
      <c r="C39" s="99"/>
      <c r="D39" s="42">
        <v>99</v>
      </c>
      <c r="E39" s="42" t="s">
        <v>817</v>
      </c>
      <c r="F39" s="49">
        <v>738</v>
      </c>
    </row>
    <row r="40" spans="2:6" ht="15" x14ac:dyDescent="0.2">
      <c r="B40" s="102" t="s">
        <v>1828</v>
      </c>
      <c r="C40" s="93" t="s">
        <v>1829</v>
      </c>
      <c r="D40" s="38">
        <v>1</v>
      </c>
      <c r="E40" s="38" t="s">
        <v>1811</v>
      </c>
      <c r="F40" s="49">
        <v>190</v>
      </c>
    </row>
    <row r="41" spans="2:6" ht="15" x14ac:dyDescent="0.2">
      <c r="B41" s="103"/>
      <c r="C41" s="93"/>
      <c r="D41" s="38">
        <v>2</v>
      </c>
      <c r="E41" s="38" t="s">
        <v>1812</v>
      </c>
      <c r="F41" s="49">
        <v>78</v>
      </c>
    </row>
    <row r="42" spans="2:6" ht="15" x14ac:dyDescent="0.2">
      <c r="B42" s="103"/>
      <c r="C42" s="93"/>
      <c r="D42" s="38">
        <v>3</v>
      </c>
      <c r="E42" s="38" t="s">
        <v>1813</v>
      </c>
      <c r="F42" s="49">
        <v>17</v>
      </c>
    </row>
    <row r="43" spans="2:6" ht="15" x14ac:dyDescent="0.2">
      <c r="B43" s="103"/>
      <c r="C43" s="93"/>
      <c r="D43" s="38">
        <v>4</v>
      </c>
      <c r="E43" s="38" t="s">
        <v>1814</v>
      </c>
      <c r="F43" s="49">
        <v>343</v>
      </c>
    </row>
    <row r="44" spans="2:6" ht="15" x14ac:dyDescent="0.2">
      <c r="B44" s="103"/>
      <c r="C44" s="93"/>
      <c r="D44" s="38">
        <v>5</v>
      </c>
      <c r="E44" s="38" t="s">
        <v>1815</v>
      </c>
      <c r="F44" s="49">
        <v>2</v>
      </c>
    </row>
    <row r="45" spans="2:6" ht="15" x14ac:dyDescent="0.2">
      <c r="B45" s="103"/>
      <c r="C45" s="93"/>
      <c r="D45" s="38">
        <v>9</v>
      </c>
      <c r="E45" s="38" t="s">
        <v>1819</v>
      </c>
      <c r="F45" s="49">
        <v>6</v>
      </c>
    </row>
    <row r="46" spans="2:6" ht="15" x14ac:dyDescent="0.2">
      <c r="B46" s="104"/>
      <c r="C46" s="93"/>
      <c r="D46" s="38">
        <v>99</v>
      </c>
      <c r="E46" s="38" t="s">
        <v>817</v>
      </c>
      <c r="F46" s="49">
        <v>137</v>
      </c>
    </row>
    <row r="47" spans="2:6" ht="15" x14ac:dyDescent="0.2">
      <c r="B47" s="102" t="s">
        <v>1830</v>
      </c>
      <c r="C47" s="97" t="s">
        <v>1831</v>
      </c>
      <c r="D47" s="56" t="s">
        <v>1832</v>
      </c>
      <c r="E47" s="56" t="s">
        <v>111</v>
      </c>
      <c r="F47" s="49">
        <v>67814</v>
      </c>
    </row>
    <row r="48" spans="2:6" ht="15" x14ac:dyDescent="0.2">
      <c r="B48" s="104"/>
      <c r="C48" s="99"/>
      <c r="D48" s="42">
        <v>99</v>
      </c>
      <c r="E48" s="42" t="s">
        <v>817</v>
      </c>
      <c r="F48" s="49">
        <v>816</v>
      </c>
    </row>
    <row r="49" spans="2:6" ht="15" x14ac:dyDescent="0.2">
      <c r="B49" s="102" t="s">
        <v>1833</v>
      </c>
      <c r="C49" s="93" t="s">
        <v>1834</v>
      </c>
      <c r="D49" s="38">
        <v>1</v>
      </c>
      <c r="E49" s="38" t="s">
        <v>1811</v>
      </c>
      <c r="F49" s="49">
        <v>16</v>
      </c>
    </row>
    <row r="50" spans="2:6" ht="15" x14ac:dyDescent="0.2">
      <c r="B50" s="103"/>
      <c r="C50" s="93"/>
      <c r="D50" s="38">
        <v>2</v>
      </c>
      <c r="E50" s="38" t="s">
        <v>1812</v>
      </c>
      <c r="F50" s="49">
        <v>10</v>
      </c>
    </row>
    <row r="51" spans="2:6" ht="15" x14ac:dyDescent="0.2">
      <c r="B51" s="103"/>
      <c r="C51" s="93"/>
      <c r="D51" s="38">
        <v>3</v>
      </c>
      <c r="E51" s="38" t="s">
        <v>1813</v>
      </c>
      <c r="F51" s="49">
        <v>6</v>
      </c>
    </row>
    <row r="52" spans="2:6" ht="15" x14ac:dyDescent="0.2">
      <c r="B52" s="103"/>
      <c r="C52" s="93"/>
      <c r="D52" s="38">
        <v>4</v>
      </c>
      <c r="E52" s="38" t="s">
        <v>1814</v>
      </c>
      <c r="F52" s="49">
        <v>629</v>
      </c>
    </row>
    <row r="53" spans="2:6" ht="15" x14ac:dyDescent="0.2">
      <c r="B53" s="103"/>
      <c r="C53" s="93"/>
      <c r="D53" s="38">
        <v>5</v>
      </c>
      <c r="E53" s="38" t="s">
        <v>1815</v>
      </c>
      <c r="F53" s="49">
        <v>2</v>
      </c>
    </row>
    <row r="54" spans="2:6" ht="15" x14ac:dyDescent="0.2">
      <c r="B54" s="103"/>
      <c r="C54" s="93"/>
      <c r="D54" s="38">
        <v>6</v>
      </c>
      <c r="E54" s="38" t="s">
        <v>1816</v>
      </c>
      <c r="F54" s="49">
        <v>32</v>
      </c>
    </row>
    <row r="55" spans="2:6" ht="15" x14ac:dyDescent="0.2">
      <c r="B55" s="103"/>
      <c r="C55" s="93"/>
      <c r="D55" s="38">
        <v>7</v>
      </c>
      <c r="E55" s="38" t="s">
        <v>1817</v>
      </c>
      <c r="F55" s="49">
        <v>6</v>
      </c>
    </row>
    <row r="56" spans="2:6" ht="15" x14ac:dyDescent="0.2">
      <c r="B56" s="103"/>
      <c r="C56" s="93"/>
      <c r="D56" s="38">
        <v>8</v>
      </c>
      <c r="E56" s="38" t="s">
        <v>1818</v>
      </c>
      <c r="F56" s="49">
        <v>10</v>
      </c>
    </row>
    <row r="57" spans="2:6" ht="15" x14ac:dyDescent="0.2">
      <c r="B57" s="103"/>
      <c r="C57" s="93"/>
      <c r="D57" s="38">
        <v>9</v>
      </c>
      <c r="E57" s="38" t="s">
        <v>1819</v>
      </c>
      <c r="F57" s="49">
        <v>36</v>
      </c>
    </row>
    <row r="58" spans="2:6" ht="15" x14ac:dyDescent="0.2">
      <c r="B58" s="104"/>
      <c r="C58" s="93"/>
      <c r="D58" s="38">
        <v>99</v>
      </c>
      <c r="E58" s="38" t="s">
        <v>817</v>
      </c>
      <c r="F58" s="49">
        <v>147</v>
      </c>
    </row>
    <row r="59" spans="2:6" ht="15" x14ac:dyDescent="0.2">
      <c r="B59" s="102" t="s">
        <v>1835</v>
      </c>
      <c r="C59" s="97" t="s">
        <v>1836</v>
      </c>
      <c r="D59" s="56" t="s">
        <v>1837</v>
      </c>
      <c r="E59" s="56" t="s">
        <v>111</v>
      </c>
      <c r="F59" s="49">
        <v>67820</v>
      </c>
    </row>
    <row r="60" spans="2:6" ht="15" x14ac:dyDescent="0.2">
      <c r="B60" s="104"/>
      <c r="C60" s="99"/>
      <c r="D60" s="42">
        <v>99</v>
      </c>
      <c r="E60" s="42" t="s">
        <v>817</v>
      </c>
      <c r="F60" s="49">
        <v>810</v>
      </c>
    </row>
    <row r="61" spans="2:6" ht="15" x14ac:dyDescent="0.2">
      <c r="B61" s="102" t="s">
        <v>1838</v>
      </c>
      <c r="C61" s="93" t="s">
        <v>1839</v>
      </c>
      <c r="D61" s="38">
        <v>1</v>
      </c>
      <c r="E61" s="38" t="s">
        <v>1811</v>
      </c>
      <c r="F61" s="49">
        <v>77</v>
      </c>
    </row>
    <row r="62" spans="2:6" ht="15" x14ac:dyDescent="0.2">
      <c r="B62" s="103"/>
      <c r="C62" s="93"/>
      <c r="D62" s="38">
        <v>2</v>
      </c>
      <c r="E62" s="38" t="s">
        <v>1812</v>
      </c>
      <c r="F62" s="49">
        <v>33</v>
      </c>
    </row>
    <row r="63" spans="2:6" ht="15" x14ac:dyDescent="0.2">
      <c r="B63" s="103"/>
      <c r="C63" s="93"/>
      <c r="D63" s="38">
        <v>3</v>
      </c>
      <c r="E63" s="38" t="s">
        <v>1813</v>
      </c>
      <c r="F63" s="49">
        <v>27</v>
      </c>
    </row>
    <row r="64" spans="2:6" ht="15" x14ac:dyDescent="0.2">
      <c r="B64" s="103"/>
      <c r="C64" s="93"/>
      <c r="D64" s="38">
        <v>4</v>
      </c>
      <c r="E64" s="38" t="s">
        <v>1814</v>
      </c>
      <c r="F64" s="49">
        <v>535</v>
      </c>
    </row>
    <row r="65" spans="2:6" ht="15" x14ac:dyDescent="0.2">
      <c r="B65" s="103"/>
      <c r="C65" s="93"/>
      <c r="D65" s="38">
        <v>5</v>
      </c>
      <c r="E65" s="38" t="s">
        <v>1815</v>
      </c>
      <c r="F65" s="49">
        <v>12</v>
      </c>
    </row>
    <row r="66" spans="2:6" ht="15" x14ac:dyDescent="0.2">
      <c r="B66" s="103"/>
      <c r="C66" s="93"/>
      <c r="D66" s="38">
        <v>6</v>
      </c>
      <c r="E66" s="38" t="s">
        <v>1816</v>
      </c>
      <c r="F66" s="49">
        <v>10</v>
      </c>
    </row>
    <row r="67" spans="2:6" ht="15" x14ac:dyDescent="0.2">
      <c r="B67" s="103"/>
      <c r="C67" s="93"/>
      <c r="D67" s="38">
        <v>7</v>
      </c>
      <c r="E67" s="38" t="s">
        <v>1817</v>
      </c>
      <c r="F67" s="49">
        <v>6</v>
      </c>
    </row>
    <row r="68" spans="2:6" ht="15" x14ac:dyDescent="0.2">
      <c r="B68" s="103"/>
      <c r="C68" s="93"/>
      <c r="D68" s="38">
        <v>8</v>
      </c>
      <c r="E68" s="38" t="s">
        <v>1818</v>
      </c>
      <c r="F68" s="49">
        <v>12</v>
      </c>
    </row>
    <row r="69" spans="2:6" ht="15" x14ac:dyDescent="0.2">
      <c r="B69" s="103"/>
      <c r="C69" s="93"/>
      <c r="D69" s="38">
        <v>9</v>
      </c>
      <c r="E69" s="38" t="s">
        <v>1819</v>
      </c>
      <c r="F69" s="49">
        <v>44</v>
      </c>
    </row>
    <row r="70" spans="2:6" ht="15" x14ac:dyDescent="0.2">
      <c r="B70" s="104"/>
      <c r="C70" s="93"/>
      <c r="D70" s="38">
        <v>99</v>
      </c>
      <c r="E70" s="38" t="s">
        <v>817</v>
      </c>
      <c r="F70" s="49">
        <v>225</v>
      </c>
    </row>
    <row r="71" spans="2:6" ht="15" x14ac:dyDescent="0.2">
      <c r="B71" s="102" t="s">
        <v>1840</v>
      </c>
      <c r="C71" s="97" t="s">
        <v>1841</v>
      </c>
      <c r="D71" s="56" t="s">
        <v>1842</v>
      </c>
      <c r="E71" s="56" t="s">
        <v>111</v>
      </c>
      <c r="F71" s="49">
        <v>68021</v>
      </c>
    </row>
    <row r="72" spans="2:6" ht="15" x14ac:dyDescent="0.2">
      <c r="B72" s="104"/>
      <c r="C72" s="99"/>
      <c r="D72" s="42">
        <v>99</v>
      </c>
      <c r="E72" s="42" t="s">
        <v>817</v>
      </c>
      <c r="F72" s="49">
        <v>609</v>
      </c>
    </row>
    <row r="73" spans="2:6" ht="15" x14ac:dyDescent="0.2">
      <c r="B73" s="102" t="s">
        <v>1843</v>
      </c>
      <c r="C73" s="93" t="s">
        <v>1844</v>
      </c>
      <c r="D73" s="38">
        <v>1</v>
      </c>
      <c r="E73" s="38" t="s">
        <v>1811</v>
      </c>
      <c r="F73" s="49">
        <v>10</v>
      </c>
    </row>
    <row r="74" spans="2:6" ht="15" x14ac:dyDescent="0.2">
      <c r="B74" s="103"/>
      <c r="C74" s="93"/>
      <c r="D74" s="38">
        <v>2</v>
      </c>
      <c r="E74" s="38" t="s">
        <v>1812</v>
      </c>
      <c r="F74" s="49">
        <v>10</v>
      </c>
    </row>
    <row r="75" spans="2:6" ht="15" x14ac:dyDescent="0.2">
      <c r="B75" s="103"/>
      <c r="C75" s="93"/>
      <c r="D75" s="38">
        <v>3</v>
      </c>
      <c r="E75" s="38" t="s">
        <v>1813</v>
      </c>
      <c r="F75" s="49">
        <v>1</v>
      </c>
    </row>
    <row r="76" spans="2:6" ht="15" x14ac:dyDescent="0.2">
      <c r="B76" s="103"/>
      <c r="C76" s="93"/>
      <c r="D76" s="38">
        <v>4</v>
      </c>
      <c r="E76" s="38" t="s">
        <v>1814</v>
      </c>
      <c r="F76" s="49">
        <v>160</v>
      </c>
    </row>
    <row r="77" spans="2:6" ht="15" x14ac:dyDescent="0.2">
      <c r="B77" s="103"/>
      <c r="C77" s="93"/>
      <c r="D77" s="38">
        <v>5</v>
      </c>
      <c r="E77" s="38" t="s">
        <v>1815</v>
      </c>
      <c r="F77" s="49">
        <v>3</v>
      </c>
    </row>
    <row r="78" spans="2:6" ht="15" x14ac:dyDescent="0.2">
      <c r="B78" s="103"/>
      <c r="C78" s="93"/>
      <c r="D78" s="38">
        <v>6</v>
      </c>
      <c r="E78" s="38" t="s">
        <v>1816</v>
      </c>
      <c r="F78" s="49">
        <v>48</v>
      </c>
    </row>
    <row r="79" spans="2:6" ht="15" x14ac:dyDescent="0.2">
      <c r="B79" s="103"/>
      <c r="C79" s="93"/>
      <c r="D79" s="38">
        <v>7</v>
      </c>
      <c r="E79" s="38" t="s">
        <v>1817</v>
      </c>
      <c r="F79" s="49">
        <v>3</v>
      </c>
    </row>
    <row r="80" spans="2:6" ht="15" x14ac:dyDescent="0.2">
      <c r="B80" s="103"/>
      <c r="C80" s="93"/>
      <c r="D80" s="38">
        <v>8</v>
      </c>
      <c r="E80" s="38" t="s">
        <v>1818</v>
      </c>
      <c r="F80" s="49">
        <v>8</v>
      </c>
    </row>
    <row r="81" spans="2:6" ht="15" x14ac:dyDescent="0.2">
      <c r="B81" s="103"/>
      <c r="C81" s="93"/>
      <c r="D81" s="38">
        <v>9</v>
      </c>
      <c r="E81" s="38" t="s">
        <v>1819</v>
      </c>
      <c r="F81" s="49">
        <v>48</v>
      </c>
    </row>
    <row r="82" spans="2:6" ht="15" x14ac:dyDescent="0.2">
      <c r="B82" s="104"/>
      <c r="C82" s="93"/>
      <c r="D82" s="38">
        <v>99</v>
      </c>
      <c r="E82" s="38" t="s">
        <v>817</v>
      </c>
      <c r="F82" s="49">
        <v>40</v>
      </c>
    </row>
    <row r="83" spans="2:6" ht="15" x14ac:dyDescent="0.2">
      <c r="B83" s="42" t="s">
        <v>1845</v>
      </c>
      <c r="C83" s="38" t="s">
        <v>1846</v>
      </c>
      <c r="D83" s="38" t="s">
        <v>181</v>
      </c>
      <c r="E83" s="38" t="s">
        <v>111</v>
      </c>
      <c r="F83" s="49">
        <f>216439-216108</f>
        <v>331</v>
      </c>
    </row>
    <row r="84" spans="2:6" ht="15" x14ac:dyDescent="0.2">
      <c r="B84" s="102" t="s">
        <v>1847</v>
      </c>
      <c r="C84" s="97" t="s">
        <v>1848</v>
      </c>
      <c r="D84" s="56" t="s">
        <v>1849</v>
      </c>
      <c r="E84" s="56" t="s">
        <v>111</v>
      </c>
      <c r="F84" s="49">
        <v>64632</v>
      </c>
    </row>
    <row r="85" spans="2:6" ht="15" x14ac:dyDescent="0.2">
      <c r="B85" s="104"/>
      <c r="C85" s="99"/>
      <c r="D85" s="42">
        <v>99</v>
      </c>
      <c r="E85" s="42" t="s">
        <v>817</v>
      </c>
      <c r="F85" s="49">
        <v>3998</v>
      </c>
    </row>
    <row r="86" spans="2:6" ht="15" x14ac:dyDescent="0.2">
      <c r="B86" s="102" t="s">
        <v>1850</v>
      </c>
      <c r="C86" s="97" t="s">
        <v>1851</v>
      </c>
      <c r="D86" s="56" t="s">
        <v>1852</v>
      </c>
      <c r="E86" s="56" t="s">
        <v>111</v>
      </c>
      <c r="F86" s="49">
        <v>66233</v>
      </c>
    </row>
    <row r="87" spans="2:6" ht="15" x14ac:dyDescent="0.2">
      <c r="B87" s="104"/>
      <c r="C87" s="99"/>
      <c r="D87" s="42">
        <v>99</v>
      </c>
      <c r="E87" s="42" t="s">
        <v>817</v>
      </c>
      <c r="F87" s="49">
        <v>2397</v>
      </c>
    </row>
    <row r="88" spans="2:6" ht="15" x14ac:dyDescent="0.2">
      <c r="B88" s="102" t="s">
        <v>1853</v>
      </c>
      <c r="C88" s="97" t="s">
        <v>1854</v>
      </c>
      <c r="D88" s="56" t="s">
        <v>1855</v>
      </c>
      <c r="E88" s="56" t="s">
        <v>111</v>
      </c>
      <c r="F88" s="49">
        <v>67945</v>
      </c>
    </row>
    <row r="89" spans="2:6" ht="15" x14ac:dyDescent="0.2">
      <c r="B89" s="104"/>
      <c r="C89" s="99"/>
      <c r="D89" s="42">
        <v>99</v>
      </c>
      <c r="E89" s="42" t="s">
        <v>817</v>
      </c>
      <c r="F89" s="49">
        <v>685</v>
      </c>
    </row>
    <row r="90" spans="2:6" ht="15" x14ac:dyDescent="0.2">
      <c r="B90" s="102" t="s">
        <v>1856</v>
      </c>
      <c r="C90" s="97" t="s">
        <v>1857</v>
      </c>
      <c r="D90" s="56" t="s">
        <v>1858</v>
      </c>
      <c r="E90" s="56" t="s">
        <v>111</v>
      </c>
      <c r="F90" s="49">
        <v>68027</v>
      </c>
    </row>
    <row r="91" spans="2:6" ht="15" x14ac:dyDescent="0.2">
      <c r="B91" s="104"/>
      <c r="C91" s="99"/>
      <c r="D91" s="42">
        <v>99</v>
      </c>
      <c r="E91" s="42" t="s">
        <v>817</v>
      </c>
      <c r="F91" s="49">
        <v>603</v>
      </c>
    </row>
    <row r="92" spans="2:6" ht="15" x14ac:dyDescent="0.2">
      <c r="B92" s="42" t="s">
        <v>1859</v>
      </c>
      <c r="C92" s="38" t="s">
        <v>1860</v>
      </c>
      <c r="D92" s="38" t="s">
        <v>181</v>
      </c>
      <c r="E92" s="38" t="s">
        <v>111</v>
      </c>
      <c r="F92" s="49">
        <f>216439-216112</f>
        <v>327</v>
      </c>
    </row>
    <row r="93" spans="2:6" ht="15" x14ac:dyDescent="0.2">
      <c r="B93" s="102" t="s">
        <v>1861</v>
      </c>
      <c r="C93" s="97" t="s">
        <v>1862</v>
      </c>
      <c r="D93" s="56" t="s">
        <v>1863</v>
      </c>
      <c r="E93" s="56" t="s">
        <v>111</v>
      </c>
      <c r="F93" s="49">
        <v>67830</v>
      </c>
    </row>
    <row r="94" spans="2:6" ht="15" x14ac:dyDescent="0.2">
      <c r="B94" s="104"/>
      <c r="C94" s="99"/>
      <c r="D94" s="42">
        <v>99</v>
      </c>
      <c r="E94" s="42" t="s">
        <v>817</v>
      </c>
      <c r="F94" s="49">
        <v>800</v>
      </c>
    </row>
    <row r="95" spans="2:6" ht="15" x14ac:dyDescent="0.2">
      <c r="B95" s="102" t="s">
        <v>1864</v>
      </c>
      <c r="C95" s="97" t="s">
        <v>1865</v>
      </c>
      <c r="D95" s="56" t="s">
        <v>1866</v>
      </c>
      <c r="E95" s="56" t="s">
        <v>111</v>
      </c>
      <c r="F95" s="49">
        <v>67942</v>
      </c>
    </row>
    <row r="96" spans="2:6" ht="15" x14ac:dyDescent="0.2">
      <c r="B96" s="104"/>
      <c r="C96" s="99"/>
      <c r="D96" s="42">
        <v>99</v>
      </c>
      <c r="E96" s="42" t="s">
        <v>817</v>
      </c>
      <c r="F96" s="49">
        <v>688</v>
      </c>
    </row>
    <row r="97" spans="2:6" ht="15" x14ac:dyDescent="0.2">
      <c r="B97" s="102" t="s">
        <v>1867</v>
      </c>
      <c r="C97" s="97" t="s">
        <v>1868</v>
      </c>
      <c r="D97" s="56" t="s">
        <v>1869</v>
      </c>
      <c r="E97" s="56" t="s">
        <v>111</v>
      </c>
      <c r="F97" s="49">
        <v>68136</v>
      </c>
    </row>
    <row r="98" spans="2:6" ht="15" x14ac:dyDescent="0.2">
      <c r="B98" s="104"/>
      <c r="C98" s="99"/>
      <c r="D98" s="42">
        <v>99</v>
      </c>
      <c r="E98" s="42" t="s">
        <v>817</v>
      </c>
      <c r="F98" s="49">
        <v>494</v>
      </c>
    </row>
    <row r="99" spans="2:6" ht="15" x14ac:dyDescent="0.2">
      <c r="B99" s="102" t="s">
        <v>1870</v>
      </c>
      <c r="C99" s="97" t="s">
        <v>1871</v>
      </c>
      <c r="D99" s="56" t="s">
        <v>1872</v>
      </c>
      <c r="E99" s="56" t="s">
        <v>111</v>
      </c>
      <c r="F99" s="49">
        <v>68217</v>
      </c>
    </row>
    <row r="100" spans="2:6" ht="15" x14ac:dyDescent="0.2">
      <c r="B100" s="104"/>
      <c r="C100" s="99"/>
      <c r="D100" s="42">
        <v>99</v>
      </c>
      <c r="E100" s="42" t="s">
        <v>817</v>
      </c>
      <c r="F100" s="49">
        <v>413</v>
      </c>
    </row>
    <row r="101" spans="2:6" ht="15" x14ac:dyDescent="0.2">
      <c r="B101" s="102" t="s">
        <v>1873</v>
      </c>
      <c r="C101" s="97" t="s">
        <v>1874</v>
      </c>
      <c r="D101" s="56" t="s">
        <v>1875</v>
      </c>
      <c r="E101" s="56" t="s">
        <v>111</v>
      </c>
      <c r="F101" s="49">
        <v>68101</v>
      </c>
    </row>
    <row r="102" spans="2:6" ht="15" x14ac:dyDescent="0.2">
      <c r="B102" s="104"/>
      <c r="C102" s="99"/>
      <c r="D102" s="42">
        <v>99</v>
      </c>
      <c r="E102" s="42" t="s">
        <v>817</v>
      </c>
      <c r="F102" s="49">
        <v>529</v>
      </c>
    </row>
    <row r="103" spans="2:6" ht="15" x14ac:dyDescent="0.2">
      <c r="B103" s="102" t="s">
        <v>1876</v>
      </c>
      <c r="C103" s="97" t="s">
        <v>1877</v>
      </c>
      <c r="D103" s="56" t="s">
        <v>1878</v>
      </c>
      <c r="E103" s="56" t="s">
        <v>111</v>
      </c>
      <c r="F103" s="49">
        <v>68185</v>
      </c>
    </row>
    <row r="104" spans="2:6" ht="15" x14ac:dyDescent="0.2">
      <c r="B104" s="104"/>
      <c r="C104" s="99"/>
      <c r="D104" s="42">
        <v>99</v>
      </c>
      <c r="E104" s="42" t="s">
        <v>817</v>
      </c>
      <c r="F104" s="49">
        <v>445</v>
      </c>
    </row>
    <row r="105" spans="2:6" ht="15" x14ac:dyDescent="0.2">
      <c r="B105" s="102" t="s">
        <v>1879</v>
      </c>
      <c r="C105" s="97" t="s">
        <v>1880</v>
      </c>
      <c r="D105" s="56" t="s">
        <v>1878</v>
      </c>
      <c r="E105" s="56" t="s">
        <v>111</v>
      </c>
      <c r="F105" s="49">
        <v>68118</v>
      </c>
    </row>
    <row r="106" spans="2:6" ht="15" x14ac:dyDescent="0.2">
      <c r="B106" s="104"/>
      <c r="C106" s="99"/>
      <c r="D106" s="42">
        <v>99</v>
      </c>
      <c r="E106" s="42" t="s">
        <v>817</v>
      </c>
      <c r="F106" s="49">
        <v>512</v>
      </c>
    </row>
    <row r="107" spans="2:6" ht="15" x14ac:dyDescent="0.2">
      <c r="B107" s="102" t="s">
        <v>1881</v>
      </c>
      <c r="C107" s="97" t="s">
        <v>1882</v>
      </c>
      <c r="D107" s="56" t="s">
        <v>1827</v>
      </c>
      <c r="E107" s="56" t="s">
        <v>111</v>
      </c>
      <c r="F107" s="49">
        <v>68093</v>
      </c>
    </row>
    <row r="108" spans="2:6" ht="15" x14ac:dyDescent="0.2">
      <c r="B108" s="104"/>
      <c r="C108" s="99"/>
      <c r="D108" s="42">
        <v>99</v>
      </c>
      <c r="E108" s="42" t="s">
        <v>817</v>
      </c>
      <c r="F108" s="49">
        <v>537</v>
      </c>
    </row>
    <row r="109" spans="2:6" ht="15" x14ac:dyDescent="0.2">
      <c r="B109" s="102" t="s">
        <v>1883</v>
      </c>
      <c r="C109" s="97" t="s">
        <v>1884</v>
      </c>
      <c r="D109" s="56" t="s">
        <v>1866</v>
      </c>
      <c r="E109" s="56" t="s">
        <v>111</v>
      </c>
      <c r="F109" s="49">
        <v>68268</v>
      </c>
    </row>
    <row r="110" spans="2:6" ht="15" x14ac:dyDescent="0.2">
      <c r="B110" s="104"/>
      <c r="C110" s="99"/>
      <c r="D110" s="42">
        <v>99</v>
      </c>
      <c r="E110" s="42" t="s">
        <v>817</v>
      </c>
      <c r="F110" s="49">
        <v>362</v>
      </c>
    </row>
    <row r="111" spans="2:6" ht="15" x14ac:dyDescent="0.2">
      <c r="B111" s="102" t="s">
        <v>1885</v>
      </c>
      <c r="C111" s="97" t="s">
        <v>1886</v>
      </c>
      <c r="D111" s="56" t="s">
        <v>1887</v>
      </c>
      <c r="E111" s="56" t="s">
        <v>111</v>
      </c>
      <c r="F111" s="49">
        <v>68290</v>
      </c>
    </row>
    <row r="112" spans="2:6" ht="15" x14ac:dyDescent="0.2">
      <c r="B112" s="104"/>
      <c r="C112" s="99"/>
      <c r="D112" s="42">
        <v>99</v>
      </c>
      <c r="E112" s="42" t="s">
        <v>817</v>
      </c>
      <c r="F112" s="49">
        <v>340</v>
      </c>
    </row>
    <row r="113" spans="2:6" ht="15" x14ac:dyDescent="0.2">
      <c r="B113" s="102" t="s">
        <v>1888</v>
      </c>
      <c r="C113" s="97" t="s">
        <v>1889</v>
      </c>
      <c r="D113" s="56" t="s">
        <v>1827</v>
      </c>
      <c r="E113" s="56" t="s">
        <v>111</v>
      </c>
      <c r="F113" s="49">
        <v>68271</v>
      </c>
    </row>
    <row r="114" spans="2:6" ht="15" x14ac:dyDescent="0.2">
      <c r="B114" s="104"/>
      <c r="C114" s="99"/>
      <c r="D114" s="42">
        <v>99</v>
      </c>
      <c r="E114" s="42" t="s">
        <v>817</v>
      </c>
      <c r="F114" s="49">
        <v>359</v>
      </c>
    </row>
    <row r="115" spans="2:6" ht="15" x14ac:dyDescent="0.2">
      <c r="B115" s="102" t="s">
        <v>1890</v>
      </c>
      <c r="C115" s="97" t="s">
        <v>1891</v>
      </c>
      <c r="D115" s="56" t="s">
        <v>1892</v>
      </c>
      <c r="E115" s="56" t="s">
        <v>111</v>
      </c>
      <c r="F115" s="49">
        <v>68266</v>
      </c>
    </row>
    <row r="116" spans="2:6" ht="15" x14ac:dyDescent="0.2">
      <c r="B116" s="104"/>
      <c r="C116" s="99"/>
      <c r="D116" s="42">
        <v>99</v>
      </c>
      <c r="E116" s="42" t="s">
        <v>817</v>
      </c>
      <c r="F116" s="49">
        <v>364</v>
      </c>
    </row>
    <row r="117" spans="2:6" ht="15" x14ac:dyDescent="0.2">
      <c r="B117" s="102" t="s">
        <v>1893</v>
      </c>
      <c r="C117" s="93" t="s">
        <v>1894</v>
      </c>
      <c r="D117" s="38">
        <v>1</v>
      </c>
      <c r="E117" s="38" t="s">
        <v>1895</v>
      </c>
      <c r="F117" s="49">
        <v>2641</v>
      </c>
    </row>
    <row r="118" spans="2:6" ht="15" x14ac:dyDescent="0.2">
      <c r="B118" s="104"/>
      <c r="C118" s="93"/>
      <c r="D118" s="38">
        <v>2</v>
      </c>
      <c r="E118" s="38" t="s">
        <v>1896</v>
      </c>
      <c r="F118" s="49">
        <v>65989</v>
      </c>
    </row>
    <row r="119" spans="2:6" ht="15" x14ac:dyDescent="0.2">
      <c r="B119" s="102" t="s">
        <v>1897</v>
      </c>
      <c r="C119" s="97" t="s">
        <v>1898</v>
      </c>
      <c r="D119" s="56" t="s">
        <v>1899</v>
      </c>
      <c r="E119" s="56" t="s">
        <v>111</v>
      </c>
      <c r="F119" s="49">
        <v>2435</v>
      </c>
    </row>
    <row r="120" spans="2:6" ht="15" x14ac:dyDescent="0.2">
      <c r="B120" s="104"/>
      <c r="C120" s="99"/>
      <c r="D120" s="42">
        <v>99</v>
      </c>
      <c r="E120" s="42" t="s">
        <v>817</v>
      </c>
      <c r="F120" s="49">
        <v>206</v>
      </c>
    </row>
    <row r="121" spans="2:6" ht="15" x14ac:dyDescent="0.2">
      <c r="B121" s="102" t="s">
        <v>1900</v>
      </c>
      <c r="C121" s="97" t="s">
        <v>1901</v>
      </c>
      <c r="D121" s="56" t="s">
        <v>1899</v>
      </c>
      <c r="E121" s="56" t="s">
        <v>111</v>
      </c>
      <c r="F121" s="49">
        <v>21761</v>
      </c>
    </row>
    <row r="122" spans="2:6" ht="15" x14ac:dyDescent="0.2">
      <c r="B122" s="104"/>
      <c r="C122" s="99"/>
      <c r="D122" s="42">
        <v>99</v>
      </c>
      <c r="E122" s="42" t="s">
        <v>817</v>
      </c>
      <c r="F122" s="49">
        <v>1601</v>
      </c>
    </row>
    <row r="123" spans="2:6" ht="15" x14ac:dyDescent="0.2">
      <c r="B123" s="102" t="s">
        <v>1902</v>
      </c>
      <c r="C123" s="97" t="s">
        <v>1903</v>
      </c>
      <c r="D123" s="56" t="s">
        <v>1855</v>
      </c>
      <c r="E123" s="56" t="s">
        <v>111</v>
      </c>
      <c r="F123" s="49">
        <v>22623</v>
      </c>
    </row>
    <row r="124" spans="2:6" ht="15" x14ac:dyDescent="0.2">
      <c r="B124" s="104"/>
      <c r="C124" s="99"/>
      <c r="D124" s="42">
        <v>99</v>
      </c>
      <c r="E124" s="42" t="s">
        <v>817</v>
      </c>
      <c r="F124" s="49">
        <v>739</v>
      </c>
    </row>
    <row r="125" spans="2:6" ht="15" x14ac:dyDescent="0.2">
      <c r="B125" s="102" t="s">
        <v>1904</v>
      </c>
      <c r="C125" s="97" t="s">
        <v>1905</v>
      </c>
      <c r="D125" s="56" t="s">
        <v>1906</v>
      </c>
      <c r="E125" s="56" t="s">
        <v>111</v>
      </c>
      <c r="F125" s="49">
        <v>22416</v>
      </c>
    </row>
    <row r="126" spans="2:6" ht="15" x14ac:dyDescent="0.2">
      <c r="B126" s="104"/>
      <c r="C126" s="99"/>
      <c r="D126" s="42">
        <v>99</v>
      </c>
      <c r="E126" s="42" t="s">
        <v>817</v>
      </c>
      <c r="F126" s="49">
        <v>946</v>
      </c>
    </row>
    <row r="127" spans="2:6" ht="15" x14ac:dyDescent="0.2">
      <c r="B127" s="102" t="s">
        <v>1907</v>
      </c>
      <c r="C127" s="93" t="s">
        <v>1908</v>
      </c>
      <c r="D127" s="38">
        <v>1</v>
      </c>
      <c r="E127" s="38" t="s">
        <v>1895</v>
      </c>
      <c r="F127" s="49">
        <v>1086</v>
      </c>
    </row>
    <row r="128" spans="2:6" ht="15" x14ac:dyDescent="0.2">
      <c r="B128" s="104"/>
      <c r="C128" s="93"/>
      <c r="D128" s="38">
        <v>2</v>
      </c>
      <c r="E128" s="38" t="s">
        <v>1896</v>
      </c>
      <c r="F128" s="49">
        <v>22276</v>
      </c>
    </row>
    <row r="129" spans="2:6" ht="15" x14ac:dyDescent="0.2">
      <c r="B129" s="102" t="s">
        <v>1909</v>
      </c>
      <c r="C129" s="97" t="s">
        <v>1910</v>
      </c>
      <c r="D129" s="56" t="s">
        <v>1911</v>
      </c>
      <c r="E129" s="56" t="s">
        <v>111</v>
      </c>
      <c r="F129" s="49">
        <v>1005</v>
      </c>
    </row>
    <row r="130" spans="2:6" ht="15" x14ac:dyDescent="0.2">
      <c r="B130" s="104"/>
      <c r="C130" s="99"/>
      <c r="D130" s="42">
        <v>99</v>
      </c>
      <c r="E130" s="42" t="s">
        <v>817</v>
      </c>
      <c r="F130" s="49">
        <v>81</v>
      </c>
    </row>
    <row r="131" spans="2:6" ht="15" x14ac:dyDescent="0.2">
      <c r="B131" s="102" t="s">
        <v>1912</v>
      </c>
      <c r="C131" s="97" t="s">
        <v>1913</v>
      </c>
      <c r="D131" s="56" t="s">
        <v>1914</v>
      </c>
      <c r="E131" s="56" t="s">
        <v>111</v>
      </c>
      <c r="F131" s="49">
        <v>82607</v>
      </c>
    </row>
    <row r="132" spans="2:6" ht="15" x14ac:dyDescent="0.2">
      <c r="B132" s="104"/>
      <c r="C132" s="99"/>
      <c r="D132" s="42">
        <v>99</v>
      </c>
      <c r="E132" s="42" t="s">
        <v>817</v>
      </c>
      <c r="F132" s="49">
        <v>477</v>
      </c>
    </row>
    <row r="133" spans="2:6" ht="15" x14ac:dyDescent="0.2">
      <c r="B133" s="102" t="s">
        <v>1915</v>
      </c>
      <c r="C133" s="97" t="s">
        <v>1916</v>
      </c>
      <c r="D133" s="56" t="s">
        <v>1917</v>
      </c>
      <c r="E133" s="56" t="s">
        <v>111</v>
      </c>
      <c r="F133" s="49">
        <v>216091</v>
      </c>
    </row>
    <row r="134" spans="2:6" ht="15" x14ac:dyDescent="0.2">
      <c r="B134" s="104"/>
      <c r="C134" s="99"/>
      <c r="D134" s="42">
        <v>99</v>
      </c>
      <c r="E134" s="42" t="s">
        <v>817</v>
      </c>
      <c r="F134" s="49">
        <v>348</v>
      </c>
    </row>
    <row r="135" spans="2:6" ht="15" x14ac:dyDescent="0.2">
      <c r="B135" s="102" t="s">
        <v>1918</v>
      </c>
      <c r="C135" s="97" t="s">
        <v>1919</v>
      </c>
      <c r="D135" s="56" t="s">
        <v>1920</v>
      </c>
      <c r="E135" s="56" t="s">
        <v>111</v>
      </c>
      <c r="F135" s="49">
        <v>216113</v>
      </c>
    </row>
    <row r="136" spans="2:6" ht="15" x14ac:dyDescent="0.2">
      <c r="B136" s="104"/>
      <c r="C136" s="99"/>
      <c r="D136" s="42">
        <v>99</v>
      </c>
      <c r="E136" s="42" t="s">
        <v>817</v>
      </c>
      <c r="F136" s="49">
        <v>326</v>
      </c>
    </row>
    <row r="137" spans="2:6" ht="15" x14ac:dyDescent="0.2">
      <c r="B137" s="102" t="s">
        <v>1921</v>
      </c>
      <c r="C137" s="97" t="s">
        <v>1922</v>
      </c>
      <c r="D137" s="56" t="s">
        <v>1878</v>
      </c>
      <c r="E137" s="56" t="s">
        <v>111</v>
      </c>
      <c r="F137" s="49">
        <v>216020</v>
      </c>
    </row>
    <row r="138" spans="2:6" ht="15" x14ac:dyDescent="0.2">
      <c r="B138" s="104"/>
      <c r="C138" s="99"/>
      <c r="D138" s="42">
        <v>99</v>
      </c>
      <c r="E138" s="42" t="s">
        <v>817</v>
      </c>
      <c r="F138" s="49">
        <v>419</v>
      </c>
    </row>
    <row r="139" spans="2:6" ht="15" x14ac:dyDescent="0.2">
      <c r="B139" s="102" t="s">
        <v>1923</v>
      </c>
      <c r="C139" s="97" t="s">
        <v>1924</v>
      </c>
      <c r="D139" s="56" t="s">
        <v>1872</v>
      </c>
      <c r="E139" s="56" t="s">
        <v>111</v>
      </c>
      <c r="F139" s="49">
        <v>216099</v>
      </c>
    </row>
    <row r="140" spans="2:6" ht="15" x14ac:dyDescent="0.2">
      <c r="B140" s="104"/>
      <c r="C140" s="99"/>
      <c r="D140" s="42">
        <v>99</v>
      </c>
      <c r="E140" s="42" t="s">
        <v>817</v>
      </c>
      <c r="F140" s="49">
        <v>340</v>
      </c>
    </row>
    <row r="141" spans="2:6" ht="15" x14ac:dyDescent="0.2">
      <c r="B141" s="102" t="s">
        <v>1925</v>
      </c>
      <c r="C141" s="97" t="s">
        <v>1926</v>
      </c>
      <c r="D141" s="56" t="s">
        <v>1927</v>
      </c>
      <c r="E141" s="56" t="s">
        <v>111</v>
      </c>
      <c r="F141" s="49">
        <v>216189</v>
      </c>
    </row>
    <row r="142" spans="2:6" ht="15" x14ac:dyDescent="0.2">
      <c r="B142" s="104"/>
      <c r="C142" s="99"/>
      <c r="D142" s="42">
        <v>99</v>
      </c>
      <c r="E142" s="42" t="s">
        <v>817</v>
      </c>
      <c r="F142" s="49">
        <v>250</v>
      </c>
    </row>
    <row r="143" spans="2:6" ht="15" x14ac:dyDescent="0.2">
      <c r="B143" s="102" t="s">
        <v>1928</v>
      </c>
      <c r="C143" s="97" t="s">
        <v>1929</v>
      </c>
      <c r="D143" s="56" t="s">
        <v>1930</v>
      </c>
      <c r="E143" s="56" t="s">
        <v>111</v>
      </c>
      <c r="F143" s="49">
        <v>183271</v>
      </c>
    </row>
    <row r="144" spans="2:6" ht="15" x14ac:dyDescent="0.2">
      <c r="B144" s="104"/>
      <c r="C144" s="99"/>
      <c r="D144" s="42">
        <v>99</v>
      </c>
      <c r="E144" s="42" t="s">
        <v>817</v>
      </c>
      <c r="F144" s="49">
        <v>258</v>
      </c>
    </row>
    <row r="145" spans="2:6" ht="15" x14ac:dyDescent="0.2">
      <c r="B145" s="102" t="s">
        <v>1931</v>
      </c>
      <c r="C145" s="97" t="s">
        <v>1932</v>
      </c>
      <c r="D145" s="56" t="s">
        <v>1872</v>
      </c>
      <c r="E145" s="56" t="s">
        <v>111</v>
      </c>
      <c r="F145" s="49">
        <v>183157</v>
      </c>
    </row>
    <row r="146" spans="2:6" ht="15" x14ac:dyDescent="0.2">
      <c r="B146" s="104"/>
      <c r="C146" s="99"/>
      <c r="D146" s="42">
        <v>99</v>
      </c>
      <c r="E146" s="42" t="s">
        <v>817</v>
      </c>
      <c r="F146" s="49">
        <v>372</v>
      </c>
    </row>
    <row r="147" spans="2:6" ht="15" x14ac:dyDescent="0.2">
      <c r="B147" s="102" t="s">
        <v>1933</v>
      </c>
      <c r="C147" s="97" t="s">
        <v>1934</v>
      </c>
      <c r="D147" s="56" t="s">
        <v>1892</v>
      </c>
      <c r="E147" s="56" t="s">
        <v>111</v>
      </c>
      <c r="F147" s="49">
        <v>183187</v>
      </c>
    </row>
    <row r="148" spans="2:6" ht="15" x14ac:dyDescent="0.2">
      <c r="B148" s="104"/>
      <c r="C148" s="99"/>
      <c r="D148" s="42">
        <v>99</v>
      </c>
      <c r="E148" s="42" t="s">
        <v>817</v>
      </c>
      <c r="F148" s="49">
        <v>342</v>
      </c>
    </row>
    <row r="149" spans="2:6" ht="15" x14ac:dyDescent="0.2">
      <c r="B149" s="102" t="s">
        <v>1935</v>
      </c>
      <c r="C149" s="97" t="s">
        <v>1936</v>
      </c>
      <c r="D149" s="56" t="s">
        <v>1937</v>
      </c>
      <c r="E149" s="56" t="s">
        <v>111</v>
      </c>
      <c r="F149" s="49">
        <v>215843</v>
      </c>
    </row>
    <row r="150" spans="2:6" ht="15" x14ac:dyDescent="0.2">
      <c r="B150" s="104"/>
      <c r="C150" s="99"/>
      <c r="D150" s="42">
        <v>99</v>
      </c>
      <c r="E150" s="42" t="s">
        <v>817</v>
      </c>
      <c r="F150" s="49">
        <v>596</v>
      </c>
    </row>
    <row r="151" spans="2:6" ht="15" x14ac:dyDescent="0.2">
      <c r="B151" s="102" t="s">
        <v>1938</v>
      </c>
      <c r="C151" s="97" t="s">
        <v>1939</v>
      </c>
      <c r="D151" s="56" t="s">
        <v>1917</v>
      </c>
      <c r="E151" s="56" t="s">
        <v>111</v>
      </c>
      <c r="F151" s="49">
        <v>216102</v>
      </c>
    </row>
    <row r="152" spans="2:6" ht="15" x14ac:dyDescent="0.2">
      <c r="B152" s="104"/>
      <c r="C152" s="99"/>
      <c r="D152" s="42">
        <v>99</v>
      </c>
      <c r="E152" s="42" t="s">
        <v>817</v>
      </c>
      <c r="F152" s="49">
        <v>337</v>
      </c>
    </row>
    <row r="153" spans="2:6" ht="15" x14ac:dyDescent="0.2">
      <c r="B153" s="102" t="s">
        <v>1940</v>
      </c>
      <c r="C153" s="97" t="s">
        <v>1941</v>
      </c>
      <c r="D153" s="56" t="s">
        <v>1942</v>
      </c>
      <c r="E153" s="56" t="s">
        <v>111</v>
      </c>
      <c r="F153" s="49">
        <v>216058</v>
      </c>
    </row>
    <row r="154" spans="2:6" ht="15" x14ac:dyDescent="0.2">
      <c r="B154" s="104"/>
      <c r="C154" s="99"/>
      <c r="D154" s="42">
        <v>99</v>
      </c>
      <c r="E154" s="42" t="s">
        <v>817</v>
      </c>
      <c r="F154" s="49">
        <v>381</v>
      </c>
    </row>
    <row r="155" spans="2:6" ht="15" x14ac:dyDescent="0.2">
      <c r="B155" s="102" t="s">
        <v>1943</v>
      </c>
      <c r="C155" s="97" t="s">
        <v>1944</v>
      </c>
      <c r="D155" s="56" t="s">
        <v>1942</v>
      </c>
      <c r="E155" s="56" t="s">
        <v>111</v>
      </c>
      <c r="F155" s="49">
        <v>216210</v>
      </c>
    </row>
    <row r="156" spans="2:6" ht="15" x14ac:dyDescent="0.2">
      <c r="B156" s="104"/>
      <c r="C156" s="99"/>
      <c r="D156" s="42">
        <v>99</v>
      </c>
      <c r="E156" s="42" t="s">
        <v>817</v>
      </c>
      <c r="F156" s="49">
        <v>229</v>
      </c>
    </row>
    <row r="157" spans="2:6" ht="15" x14ac:dyDescent="0.2">
      <c r="B157" s="102" t="s">
        <v>1945</v>
      </c>
      <c r="C157" s="97" t="s">
        <v>1946</v>
      </c>
      <c r="D157" s="56" t="s">
        <v>1930</v>
      </c>
      <c r="E157" s="56" t="s">
        <v>111</v>
      </c>
      <c r="F157" s="49">
        <v>216185</v>
      </c>
    </row>
    <row r="158" spans="2:6" ht="15" x14ac:dyDescent="0.2">
      <c r="B158" s="104"/>
      <c r="C158" s="99"/>
      <c r="D158" s="42">
        <v>99</v>
      </c>
      <c r="E158" s="42" t="s">
        <v>817</v>
      </c>
      <c r="F158" s="49">
        <v>254</v>
      </c>
    </row>
    <row r="159" spans="2:6" ht="15" x14ac:dyDescent="0.2">
      <c r="B159" s="102" t="s">
        <v>1947</v>
      </c>
      <c r="C159" s="97" t="s">
        <v>1948</v>
      </c>
      <c r="D159" s="56" t="s">
        <v>1949</v>
      </c>
      <c r="E159" s="56" t="s">
        <v>111</v>
      </c>
      <c r="F159" s="49">
        <v>215957</v>
      </c>
    </row>
    <row r="160" spans="2:6" ht="15" x14ac:dyDescent="0.2">
      <c r="B160" s="104"/>
      <c r="C160" s="99"/>
      <c r="D160" s="42">
        <v>99</v>
      </c>
      <c r="E160" s="42" t="s">
        <v>817</v>
      </c>
      <c r="F160" s="49">
        <v>482</v>
      </c>
    </row>
    <row r="161" spans="2:6" ht="15" x14ac:dyDescent="0.2">
      <c r="B161" s="102" t="s">
        <v>1950</v>
      </c>
      <c r="C161" s="97" t="s">
        <v>1951</v>
      </c>
      <c r="D161" s="56" t="s">
        <v>1942</v>
      </c>
      <c r="E161" s="56" t="s">
        <v>111</v>
      </c>
      <c r="F161" s="49">
        <v>215965</v>
      </c>
    </row>
    <row r="162" spans="2:6" ht="15" x14ac:dyDescent="0.2">
      <c r="B162" s="104"/>
      <c r="C162" s="99"/>
      <c r="D162" s="42">
        <v>99</v>
      </c>
      <c r="E162" s="42" t="s">
        <v>817</v>
      </c>
      <c r="F162" s="49">
        <v>474</v>
      </c>
    </row>
    <row r="163" spans="2:6" ht="15" x14ac:dyDescent="0.2">
      <c r="B163" s="102" t="s">
        <v>1952</v>
      </c>
      <c r="C163" s="97" t="s">
        <v>1953</v>
      </c>
      <c r="D163" s="56" t="s">
        <v>1855</v>
      </c>
      <c r="E163" s="56" t="s">
        <v>111</v>
      </c>
      <c r="F163" s="49">
        <v>216191</v>
      </c>
    </row>
    <row r="164" spans="2:6" ht="15" x14ac:dyDescent="0.2">
      <c r="B164" s="104"/>
      <c r="C164" s="99"/>
      <c r="D164" s="42">
        <v>99</v>
      </c>
      <c r="E164" s="42" t="s">
        <v>817</v>
      </c>
      <c r="F164" s="49">
        <v>248</v>
      </c>
    </row>
    <row r="165" spans="2:6" ht="15" x14ac:dyDescent="0.2">
      <c r="B165" s="102" t="s">
        <v>1954</v>
      </c>
      <c r="C165" s="97" t="s">
        <v>1955</v>
      </c>
      <c r="D165" s="56" t="s">
        <v>1956</v>
      </c>
      <c r="E165" s="56" t="s">
        <v>111</v>
      </c>
      <c r="F165" s="49">
        <v>214791</v>
      </c>
    </row>
    <row r="166" spans="2:6" ht="15" x14ac:dyDescent="0.2">
      <c r="B166" s="104"/>
      <c r="C166" s="99"/>
      <c r="D166" s="42">
        <v>99</v>
      </c>
      <c r="E166" s="42" t="s">
        <v>817</v>
      </c>
      <c r="F166" s="49">
        <v>1648</v>
      </c>
    </row>
    <row r="167" spans="2:6" ht="15" x14ac:dyDescent="0.2">
      <c r="B167" s="102" t="s">
        <v>1957</v>
      </c>
      <c r="C167" s="97" t="s">
        <v>1958</v>
      </c>
      <c r="D167" s="56" t="s">
        <v>1959</v>
      </c>
      <c r="E167" s="56" t="s">
        <v>111</v>
      </c>
      <c r="F167" s="49">
        <v>216146</v>
      </c>
    </row>
    <row r="168" spans="2:6" ht="15" x14ac:dyDescent="0.2">
      <c r="B168" s="104"/>
      <c r="C168" s="99"/>
      <c r="D168" s="42">
        <v>99</v>
      </c>
      <c r="E168" s="42" t="s">
        <v>817</v>
      </c>
      <c r="F168" s="49">
        <v>293</v>
      </c>
    </row>
    <row r="169" spans="2:6" ht="15" x14ac:dyDescent="0.2">
      <c r="B169" s="42" t="s">
        <v>1960</v>
      </c>
      <c r="C169" s="38" t="s">
        <v>1961</v>
      </c>
      <c r="D169" s="38" t="s">
        <v>181</v>
      </c>
      <c r="E169" s="38" t="s">
        <v>111</v>
      </c>
      <c r="F169" s="49">
        <f>216439-215777</f>
        <v>662</v>
      </c>
    </row>
    <row r="170" spans="2:6" ht="15" x14ac:dyDescent="0.2">
      <c r="B170" s="102" t="s">
        <v>1962</v>
      </c>
      <c r="C170" s="93" t="s">
        <v>1963</v>
      </c>
      <c r="D170" s="38">
        <v>1</v>
      </c>
      <c r="E170" s="38" t="s">
        <v>1964</v>
      </c>
      <c r="F170" s="49">
        <v>4616</v>
      </c>
    </row>
    <row r="171" spans="2:6" ht="30" x14ac:dyDescent="0.2">
      <c r="B171" s="103"/>
      <c r="C171" s="93"/>
      <c r="D171" s="38">
        <v>2</v>
      </c>
      <c r="E171" s="38" t="s">
        <v>1965</v>
      </c>
      <c r="F171" s="49">
        <v>2381</v>
      </c>
    </row>
    <row r="172" spans="2:6" ht="30" x14ac:dyDescent="0.2">
      <c r="B172" s="103"/>
      <c r="C172" s="93"/>
      <c r="D172" s="38">
        <v>3</v>
      </c>
      <c r="E172" s="38" t="s">
        <v>1966</v>
      </c>
      <c r="F172" s="49">
        <v>1807</v>
      </c>
    </row>
    <row r="173" spans="2:6" ht="15" x14ac:dyDescent="0.2">
      <c r="B173" s="103"/>
      <c r="C173" s="93"/>
      <c r="D173" s="38">
        <v>4</v>
      </c>
      <c r="E173" s="38" t="s">
        <v>1967</v>
      </c>
      <c r="F173" s="49">
        <v>206870</v>
      </c>
    </row>
    <row r="174" spans="2:6" ht="15" x14ac:dyDescent="0.2">
      <c r="B174" s="104"/>
      <c r="C174" s="93"/>
      <c r="D174" s="38">
        <v>9</v>
      </c>
      <c r="E174" s="38" t="s">
        <v>817</v>
      </c>
      <c r="F174" s="49">
        <v>765</v>
      </c>
    </row>
    <row r="175" spans="2:6" ht="15" x14ac:dyDescent="0.2">
      <c r="B175" s="102" t="s">
        <v>1968</v>
      </c>
      <c r="C175" s="97" t="s">
        <v>1969</v>
      </c>
      <c r="D175" s="56" t="s">
        <v>1970</v>
      </c>
      <c r="E175" s="56" t="s">
        <v>111</v>
      </c>
      <c r="F175" s="49">
        <v>8634</v>
      </c>
    </row>
    <row r="176" spans="2:6" ht="15" x14ac:dyDescent="0.2">
      <c r="B176" s="104"/>
      <c r="C176" s="99"/>
      <c r="D176" s="42">
        <v>99</v>
      </c>
      <c r="E176" s="42" t="s">
        <v>817</v>
      </c>
      <c r="F176" s="49">
        <v>170</v>
      </c>
    </row>
    <row r="177" spans="2:6" ht="15" x14ac:dyDescent="0.2">
      <c r="B177" s="102" t="s">
        <v>1971</v>
      </c>
      <c r="C177" s="93" t="s">
        <v>1972</v>
      </c>
      <c r="D177" s="38">
        <v>1</v>
      </c>
      <c r="E177" s="38" t="s">
        <v>293</v>
      </c>
      <c r="F177" s="49">
        <v>9457</v>
      </c>
    </row>
    <row r="178" spans="2:6" ht="15" x14ac:dyDescent="0.2">
      <c r="B178" s="103"/>
      <c r="C178" s="93"/>
      <c r="D178" s="38">
        <v>2</v>
      </c>
      <c r="E178" s="38" t="s">
        <v>290</v>
      </c>
      <c r="F178" s="49">
        <v>206859</v>
      </c>
    </row>
    <row r="179" spans="2:6" ht="15" x14ac:dyDescent="0.2">
      <c r="B179" s="104"/>
      <c r="C179" s="93"/>
      <c r="D179" s="38">
        <v>9</v>
      </c>
      <c r="E179" s="38" t="s">
        <v>817</v>
      </c>
      <c r="F179" s="49">
        <v>123</v>
      </c>
    </row>
    <row r="180" spans="2:6" ht="15" x14ac:dyDescent="0.2">
      <c r="B180" s="102" t="s">
        <v>1973</v>
      </c>
      <c r="C180" s="93" t="s">
        <v>1974</v>
      </c>
      <c r="D180" s="38">
        <v>1</v>
      </c>
      <c r="E180" s="38" t="s">
        <v>293</v>
      </c>
      <c r="F180" s="49">
        <v>254</v>
      </c>
    </row>
    <row r="181" spans="2:6" ht="15" x14ac:dyDescent="0.2">
      <c r="B181" s="103"/>
      <c r="C181" s="93"/>
      <c r="D181" s="38">
        <v>2</v>
      </c>
      <c r="E181" s="38" t="s">
        <v>290</v>
      </c>
      <c r="F181" s="49">
        <v>216050</v>
      </c>
    </row>
    <row r="182" spans="2:6" ht="15" x14ac:dyDescent="0.2">
      <c r="B182" s="104"/>
      <c r="C182" s="93"/>
      <c r="D182" s="38">
        <v>9</v>
      </c>
      <c r="E182" s="38" t="s">
        <v>817</v>
      </c>
      <c r="F182" s="49">
        <v>135</v>
      </c>
    </row>
    <row r="183" spans="2:6" ht="15" x14ac:dyDescent="0.2">
      <c r="B183" s="102" t="s">
        <v>1975</v>
      </c>
      <c r="C183" s="93" t="s">
        <v>1976</v>
      </c>
      <c r="D183" s="38">
        <v>1</v>
      </c>
      <c r="E183" s="38" t="s">
        <v>293</v>
      </c>
      <c r="F183" s="49">
        <v>5300</v>
      </c>
    </row>
    <row r="184" spans="2:6" ht="15" x14ac:dyDescent="0.2">
      <c r="B184" s="103"/>
      <c r="C184" s="93"/>
      <c r="D184" s="38">
        <v>2</v>
      </c>
      <c r="E184" s="38" t="s">
        <v>290</v>
      </c>
      <c r="F184" s="49">
        <v>210965</v>
      </c>
    </row>
    <row r="185" spans="2:6" ht="15" x14ac:dyDescent="0.2">
      <c r="B185" s="104"/>
      <c r="C185" s="93"/>
      <c r="D185" s="38">
        <v>9</v>
      </c>
      <c r="E185" s="38" t="s">
        <v>817</v>
      </c>
      <c r="F185" s="49">
        <v>174</v>
      </c>
    </row>
    <row r="186" spans="2:6" ht="15" x14ac:dyDescent="0.2">
      <c r="B186" s="102" t="s">
        <v>1977</v>
      </c>
      <c r="C186" s="93" t="s">
        <v>1978</v>
      </c>
      <c r="D186" s="38">
        <v>1</v>
      </c>
      <c r="E186" s="38" t="s">
        <v>293</v>
      </c>
      <c r="F186" s="49">
        <v>108</v>
      </c>
    </row>
    <row r="187" spans="2:6" ht="15" x14ac:dyDescent="0.2">
      <c r="B187" s="103"/>
      <c r="C187" s="93"/>
      <c r="D187" s="38">
        <v>2</v>
      </c>
      <c r="E187" s="38" t="s">
        <v>290</v>
      </c>
      <c r="F187" s="49">
        <v>216215</v>
      </c>
    </row>
    <row r="188" spans="2:6" ht="15" x14ac:dyDescent="0.2">
      <c r="B188" s="104"/>
      <c r="C188" s="93"/>
      <c r="D188" s="38">
        <v>9</v>
      </c>
      <c r="E188" s="38" t="s">
        <v>817</v>
      </c>
      <c r="F188" s="49">
        <v>116</v>
      </c>
    </row>
    <row r="189" spans="2:6" ht="15" x14ac:dyDescent="0.2">
      <c r="B189" s="102" t="s">
        <v>1979</v>
      </c>
      <c r="C189" s="93" t="s">
        <v>1980</v>
      </c>
      <c r="D189" s="38">
        <v>1</v>
      </c>
      <c r="E189" s="38" t="s">
        <v>293</v>
      </c>
      <c r="F189" s="49">
        <v>577</v>
      </c>
    </row>
    <row r="190" spans="2:6" ht="15" x14ac:dyDescent="0.2">
      <c r="B190" s="103"/>
      <c r="C190" s="93"/>
      <c r="D190" s="38">
        <v>2</v>
      </c>
      <c r="E190" s="38" t="s">
        <v>290</v>
      </c>
      <c r="F190" s="49">
        <v>215582</v>
      </c>
    </row>
    <row r="191" spans="2:6" ht="15" x14ac:dyDescent="0.2">
      <c r="B191" s="104"/>
      <c r="C191" s="93"/>
      <c r="D191" s="38">
        <v>9</v>
      </c>
      <c r="E191" s="38" t="s">
        <v>817</v>
      </c>
      <c r="F191" s="49">
        <v>280</v>
      </c>
    </row>
    <row r="192" spans="2:6" ht="30" x14ac:dyDescent="0.2">
      <c r="B192" s="42" t="s">
        <v>1981</v>
      </c>
      <c r="C192" s="38" t="s">
        <v>1982</v>
      </c>
      <c r="D192" s="56" t="s">
        <v>1983</v>
      </c>
      <c r="E192" s="50" t="s">
        <v>111</v>
      </c>
      <c r="F192" s="49">
        <v>9457</v>
      </c>
    </row>
    <row r="193" spans="2:6" ht="30" x14ac:dyDescent="0.2">
      <c r="B193" s="42" t="s">
        <v>1984</v>
      </c>
      <c r="C193" s="38" t="s">
        <v>1985</v>
      </c>
      <c r="D193" s="56" t="s">
        <v>1986</v>
      </c>
      <c r="E193" s="50" t="s">
        <v>111</v>
      </c>
      <c r="F193" s="49">
        <v>254</v>
      </c>
    </row>
    <row r="194" spans="2:6" ht="15" x14ac:dyDescent="0.2">
      <c r="B194" s="42" t="s">
        <v>1987</v>
      </c>
      <c r="C194" s="38" t="s">
        <v>1988</v>
      </c>
      <c r="D194" s="56" t="s">
        <v>1983</v>
      </c>
      <c r="E194" s="50" t="s">
        <v>111</v>
      </c>
      <c r="F194" s="49">
        <v>5300</v>
      </c>
    </row>
    <row r="195" spans="2:6" ht="15" x14ac:dyDescent="0.2">
      <c r="B195" s="42" t="s">
        <v>1989</v>
      </c>
      <c r="C195" s="38" t="s">
        <v>1990</v>
      </c>
      <c r="D195" s="56" t="s">
        <v>1991</v>
      </c>
      <c r="E195" s="50" t="s">
        <v>111</v>
      </c>
      <c r="F195" s="49">
        <v>108</v>
      </c>
    </row>
    <row r="196" spans="2:6" ht="30" x14ac:dyDescent="0.2">
      <c r="B196" s="42" t="s">
        <v>1992</v>
      </c>
      <c r="C196" s="38" t="s">
        <v>1993</v>
      </c>
      <c r="D196" s="56" t="s">
        <v>1994</v>
      </c>
      <c r="E196" s="50" t="s">
        <v>111</v>
      </c>
      <c r="F196" s="49">
        <v>577</v>
      </c>
    </row>
    <row r="197" spans="2:6" ht="15" x14ac:dyDescent="0.2">
      <c r="B197" s="102" t="s">
        <v>1995</v>
      </c>
      <c r="C197" s="93" t="s">
        <v>1996</v>
      </c>
      <c r="D197" s="38">
        <v>1</v>
      </c>
      <c r="E197" s="38" t="s">
        <v>1997</v>
      </c>
      <c r="F197" s="49">
        <v>913</v>
      </c>
    </row>
    <row r="198" spans="2:6" ht="15" x14ac:dyDescent="0.2">
      <c r="B198" s="103"/>
      <c r="C198" s="93"/>
      <c r="D198" s="38">
        <v>2</v>
      </c>
      <c r="E198" s="38" t="s">
        <v>1998</v>
      </c>
      <c r="F198" s="49">
        <v>6702</v>
      </c>
    </row>
    <row r="199" spans="2:6" ht="15" x14ac:dyDescent="0.2">
      <c r="B199" s="103"/>
      <c r="C199" s="93"/>
      <c r="D199" s="38">
        <v>3</v>
      </c>
      <c r="E199" s="38" t="s">
        <v>1999</v>
      </c>
      <c r="F199" s="49">
        <v>800</v>
      </c>
    </row>
    <row r="200" spans="2:6" ht="15" x14ac:dyDescent="0.2">
      <c r="B200" s="103"/>
      <c r="C200" s="93"/>
      <c r="D200" s="38">
        <v>4</v>
      </c>
      <c r="E200" s="38" t="s">
        <v>2000</v>
      </c>
      <c r="F200" s="49">
        <v>438</v>
      </c>
    </row>
    <row r="201" spans="2:6" ht="15" x14ac:dyDescent="0.2">
      <c r="B201" s="103"/>
      <c r="C201" s="93"/>
      <c r="D201" s="38">
        <v>5</v>
      </c>
      <c r="E201" s="38" t="s">
        <v>2001</v>
      </c>
      <c r="F201" s="49">
        <v>65263</v>
      </c>
    </row>
    <row r="202" spans="2:6" ht="15" x14ac:dyDescent="0.2">
      <c r="B202" s="104"/>
      <c r="C202" s="93"/>
      <c r="D202" s="38">
        <v>6</v>
      </c>
      <c r="E202" s="38" t="s">
        <v>2002</v>
      </c>
      <c r="F202" s="49">
        <v>9116</v>
      </c>
    </row>
    <row r="203" spans="2:6" ht="15" x14ac:dyDescent="0.2">
      <c r="B203" s="102" t="s">
        <v>2003</v>
      </c>
      <c r="C203" s="93" t="s">
        <v>2004</v>
      </c>
      <c r="D203" s="38">
        <v>1</v>
      </c>
      <c r="E203" s="38" t="s">
        <v>838</v>
      </c>
      <c r="F203" s="49">
        <v>990</v>
      </c>
    </row>
    <row r="204" spans="2:6" ht="15" x14ac:dyDescent="0.2">
      <c r="B204" s="103"/>
      <c r="C204" s="93"/>
      <c r="D204" s="38">
        <v>2</v>
      </c>
      <c r="E204" s="38" t="s">
        <v>290</v>
      </c>
      <c r="F204" s="49">
        <v>80464</v>
      </c>
    </row>
    <row r="205" spans="2:6" ht="15" x14ac:dyDescent="0.2">
      <c r="B205" s="104"/>
      <c r="C205" s="93"/>
      <c r="D205" s="38">
        <v>9</v>
      </c>
      <c r="E205" s="38" t="s">
        <v>817</v>
      </c>
      <c r="F205" s="49">
        <v>865</v>
      </c>
    </row>
    <row r="206" spans="2:6" ht="15" x14ac:dyDescent="0.2">
      <c r="B206" s="102" t="s">
        <v>2005</v>
      </c>
      <c r="C206" s="93" t="s">
        <v>2006</v>
      </c>
      <c r="D206" s="38">
        <v>1</v>
      </c>
      <c r="E206" s="38" t="s">
        <v>293</v>
      </c>
      <c r="F206" s="49">
        <v>737</v>
      </c>
    </row>
    <row r="207" spans="2:6" ht="15" x14ac:dyDescent="0.2">
      <c r="B207" s="103"/>
      <c r="C207" s="93"/>
      <c r="D207" s="38">
        <v>2</v>
      </c>
      <c r="E207" s="38" t="s">
        <v>290</v>
      </c>
      <c r="F207" s="49">
        <v>214571</v>
      </c>
    </row>
    <row r="208" spans="2:6" ht="15" x14ac:dyDescent="0.2">
      <c r="B208" s="104"/>
      <c r="C208" s="93"/>
      <c r="D208" s="38">
        <v>9</v>
      </c>
      <c r="E208" s="38" t="s">
        <v>817</v>
      </c>
      <c r="F208" s="49">
        <v>1131</v>
      </c>
    </row>
    <row r="209" spans="2:6" ht="15" x14ac:dyDescent="0.2">
      <c r="B209" s="102" t="s">
        <v>2007</v>
      </c>
      <c r="C209" s="93" t="s">
        <v>2008</v>
      </c>
      <c r="D209" s="38">
        <v>1</v>
      </c>
      <c r="E209" s="38" t="s">
        <v>293</v>
      </c>
      <c r="F209" s="49">
        <v>608</v>
      </c>
    </row>
    <row r="210" spans="2:6" ht="15" x14ac:dyDescent="0.2">
      <c r="B210" s="103"/>
      <c r="C210" s="93"/>
      <c r="D210" s="38">
        <v>2</v>
      </c>
      <c r="E210" s="38" t="s">
        <v>290</v>
      </c>
      <c r="F210" s="49">
        <v>214640</v>
      </c>
    </row>
    <row r="211" spans="2:6" ht="15" x14ac:dyDescent="0.2">
      <c r="B211" s="104"/>
      <c r="C211" s="93"/>
      <c r="D211" s="38">
        <v>9</v>
      </c>
      <c r="E211" s="38" t="s">
        <v>817</v>
      </c>
      <c r="F211" s="49">
        <v>1191</v>
      </c>
    </row>
    <row r="212" spans="2:6" ht="15" x14ac:dyDescent="0.2">
      <c r="B212" s="102" t="s">
        <v>2009</v>
      </c>
      <c r="C212" s="93" t="s">
        <v>2010</v>
      </c>
      <c r="D212" s="38">
        <v>1</v>
      </c>
      <c r="E212" s="38" t="s">
        <v>293</v>
      </c>
      <c r="F212" s="49">
        <v>667</v>
      </c>
    </row>
    <row r="213" spans="2:6" ht="15" x14ac:dyDescent="0.2">
      <c r="B213" s="103"/>
      <c r="C213" s="93"/>
      <c r="D213" s="38">
        <v>2</v>
      </c>
      <c r="E213" s="38" t="s">
        <v>290</v>
      </c>
      <c r="F213" s="49">
        <v>214595</v>
      </c>
    </row>
    <row r="214" spans="2:6" ht="15" x14ac:dyDescent="0.2">
      <c r="B214" s="104"/>
      <c r="C214" s="93"/>
      <c r="D214" s="38">
        <v>9</v>
      </c>
      <c r="E214" s="38" t="s">
        <v>817</v>
      </c>
      <c r="F214" s="49">
        <v>1177</v>
      </c>
    </row>
    <row r="215" spans="2:6" ht="15" x14ac:dyDescent="0.2">
      <c r="B215" s="102" t="s">
        <v>2011</v>
      </c>
      <c r="C215" s="93" t="s">
        <v>2012</v>
      </c>
      <c r="D215" s="38">
        <v>1</v>
      </c>
      <c r="E215" s="38" t="s">
        <v>293</v>
      </c>
      <c r="F215" s="49">
        <v>650</v>
      </c>
    </row>
    <row r="216" spans="2:6" ht="15" x14ac:dyDescent="0.2">
      <c r="B216" s="103"/>
      <c r="C216" s="93"/>
      <c r="D216" s="38">
        <v>2</v>
      </c>
      <c r="E216" s="38" t="s">
        <v>290</v>
      </c>
      <c r="F216" s="49">
        <v>214594</v>
      </c>
    </row>
    <row r="217" spans="2:6" ht="15" x14ac:dyDescent="0.2">
      <c r="B217" s="104"/>
      <c r="C217" s="93"/>
      <c r="D217" s="38">
        <v>9</v>
      </c>
      <c r="E217" s="38" t="s">
        <v>817</v>
      </c>
      <c r="F217" s="49">
        <v>1195</v>
      </c>
    </row>
    <row r="218" spans="2:6" ht="15" x14ac:dyDescent="0.2">
      <c r="B218" s="102" t="s">
        <v>2013</v>
      </c>
      <c r="C218" s="93" t="s">
        <v>2014</v>
      </c>
      <c r="D218" s="38">
        <v>1</v>
      </c>
      <c r="E218" s="38" t="s">
        <v>293</v>
      </c>
      <c r="F218" s="49">
        <v>674</v>
      </c>
    </row>
    <row r="219" spans="2:6" ht="15" x14ac:dyDescent="0.2">
      <c r="B219" s="103"/>
      <c r="C219" s="93"/>
      <c r="D219" s="38">
        <v>2</v>
      </c>
      <c r="E219" s="38" t="s">
        <v>290</v>
      </c>
      <c r="F219" s="49">
        <v>214481</v>
      </c>
    </row>
    <row r="220" spans="2:6" ht="15" x14ac:dyDescent="0.2">
      <c r="B220" s="104"/>
      <c r="C220" s="93"/>
      <c r="D220" s="38">
        <v>9</v>
      </c>
      <c r="E220" s="38" t="s">
        <v>817</v>
      </c>
      <c r="F220" s="49">
        <v>1284</v>
      </c>
    </row>
    <row r="221" spans="2:6" ht="15" x14ac:dyDescent="0.2">
      <c r="B221" s="42" t="s">
        <v>2015</v>
      </c>
      <c r="C221" s="38" t="s">
        <v>2016</v>
      </c>
      <c r="D221" s="56" t="s">
        <v>2017</v>
      </c>
      <c r="E221" s="50" t="s">
        <v>111</v>
      </c>
      <c r="F221" s="49">
        <v>737</v>
      </c>
    </row>
    <row r="222" spans="2:6" ht="15" x14ac:dyDescent="0.2">
      <c r="B222" s="42" t="s">
        <v>2018</v>
      </c>
      <c r="C222" s="38" t="s">
        <v>2019</v>
      </c>
      <c r="D222" s="56" t="s">
        <v>2020</v>
      </c>
      <c r="E222" s="50" t="s">
        <v>111</v>
      </c>
      <c r="F222" s="49">
        <v>608</v>
      </c>
    </row>
    <row r="223" spans="2:6" ht="15" x14ac:dyDescent="0.2">
      <c r="B223" s="42" t="s">
        <v>2021</v>
      </c>
      <c r="C223" s="38" t="s">
        <v>2022</v>
      </c>
      <c r="D223" s="56" t="s">
        <v>2023</v>
      </c>
      <c r="E223" s="50" t="s">
        <v>111</v>
      </c>
      <c r="F223" s="49">
        <v>667</v>
      </c>
    </row>
    <row r="224" spans="2:6" ht="15" x14ac:dyDescent="0.2">
      <c r="B224" s="42" t="s">
        <v>2024</v>
      </c>
      <c r="C224" s="38" t="s">
        <v>2025</v>
      </c>
      <c r="D224" s="56" t="s">
        <v>1983</v>
      </c>
      <c r="E224" s="50" t="s">
        <v>111</v>
      </c>
      <c r="F224" s="49">
        <v>650</v>
      </c>
    </row>
    <row r="225" spans="2:6" ht="15" x14ac:dyDescent="0.2">
      <c r="B225" s="42" t="s">
        <v>2026</v>
      </c>
      <c r="C225" s="38" t="s">
        <v>2027</v>
      </c>
      <c r="D225" s="56" t="s">
        <v>1983</v>
      </c>
      <c r="E225" s="50" t="s">
        <v>111</v>
      </c>
      <c r="F225" s="49">
        <v>674</v>
      </c>
    </row>
    <row r="226" spans="2:6" ht="15" x14ac:dyDescent="0.2">
      <c r="B226" s="102" t="s">
        <v>2028</v>
      </c>
      <c r="C226" s="97" t="s">
        <v>2029</v>
      </c>
      <c r="D226" s="56" t="s">
        <v>2030</v>
      </c>
      <c r="E226" s="56" t="s">
        <v>111</v>
      </c>
      <c r="F226" s="49">
        <v>215902</v>
      </c>
    </row>
    <row r="227" spans="2:6" ht="15" x14ac:dyDescent="0.2">
      <c r="B227" s="104"/>
      <c r="C227" s="99"/>
      <c r="D227" s="42">
        <v>99</v>
      </c>
      <c r="E227" s="42" t="s">
        <v>817</v>
      </c>
      <c r="F227" s="49">
        <v>537</v>
      </c>
    </row>
    <row r="228" spans="2:6" ht="15" x14ac:dyDescent="0.2">
      <c r="B228" s="102" t="s">
        <v>2031</v>
      </c>
      <c r="C228" s="93" t="s">
        <v>2032</v>
      </c>
      <c r="D228" s="38">
        <v>1</v>
      </c>
      <c r="E228" s="38" t="s">
        <v>293</v>
      </c>
      <c r="F228" s="49">
        <v>445</v>
      </c>
    </row>
    <row r="229" spans="2:6" ht="15" x14ac:dyDescent="0.2">
      <c r="B229" s="103"/>
      <c r="C229" s="93"/>
      <c r="D229" s="38">
        <v>2</v>
      </c>
      <c r="E229" s="38" t="s">
        <v>290</v>
      </c>
      <c r="F229" s="49">
        <v>215125</v>
      </c>
    </row>
    <row r="230" spans="2:6" ht="15" x14ac:dyDescent="0.2">
      <c r="B230" s="104"/>
      <c r="C230" s="93"/>
      <c r="D230" s="38">
        <v>9</v>
      </c>
      <c r="E230" s="38" t="s">
        <v>817</v>
      </c>
      <c r="F230" s="49">
        <v>869</v>
      </c>
    </row>
    <row r="231" spans="2:6" ht="15" x14ac:dyDescent="0.2">
      <c r="B231" s="102" t="s">
        <v>2033</v>
      </c>
      <c r="C231" s="93" t="s">
        <v>2034</v>
      </c>
      <c r="D231" s="38">
        <v>1</v>
      </c>
      <c r="E231" s="38" t="s">
        <v>293</v>
      </c>
      <c r="F231" s="49">
        <v>572</v>
      </c>
    </row>
    <row r="232" spans="2:6" ht="15" x14ac:dyDescent="0.2">
      <c r="B232" s="103"/>
      <c r="C232" s="93"/>
      <c r="D232" s="38">
        <v>2</v>
      </c>
      <c r="E232" s="38" t="s">
        <v>290</v>
      </c>
      <c r="F232" s="49">
        <v>214958</v>
      </c>
    </row>
    <row r="233" spans="2:6" ht="15" x14ac:dyDescent="0.2">
      <c r="B233" s="104"/>
      <c r="C233" s="93"/>
      <c r="D233" s="38">
        <v>9</v>
      </c>
      <c r="E233" s="38" t="s">
        <v>817</v>
      </c>
      <c r="F233" s="49">
        <v>909</v>
      </c>
    </row>
    <row r="234" spans="2:6" ht="15" x14ac:dyDescent="0.2">
      <c r="B234" s="42" t="s">
        <v>2035</v>
      </c>
      <c r="C234" s="38" t="s">
        <v>2036</v>
      </c>
      <c r="D234" s="56" t="s">
        <v>2037</v>
      </c>
      <c r="E234" s="50" t="s">
        <v>111</v>
      </c>
      <c r="F234" s="49">
        <v>445</v>
      </c>
    </row>
    <row r="235" spans="2:6" ht="15" x14ac:dyDescent="0.2">
      <c r="B235" s="42" t="s">
        <v>2038</v>
      </c>
      <c r="C235" s="38" t="s">
        <v>2039</v>
      </c>
      <c r="D235" s="56" t="s">
        <v>2037</v>
      </c>
      <c r="E235" s="50" t="s">
        <v>111</v>
      </c>
      <c r="F235" s="49">
        <v>572</v>
      </c>
    </row>
    <row r="236" spans="2:6" ht="15" x14ac:dyDescent="0.2">
      <c r="B236" s="102" t="s">
        <v>2040</v>
      </c>
      <c r="C236" s="97" t="s">
        <v>2041</v>
      </c>
      <c r="D236" s="56" t="s">
        <v>2042</v>
      </c>
      <c r="E236" s="56" t="s">
        <v>111</v>
      </c>
      <c r="F236" s="49">
        <v>70316</v>
      </c>
    </row>
    <row r="237" spans="2:6" ht="15" x14ac:dyDescent="0.2">
      <c r="B237" s="104"/>
      <c r="C237" s="99"/>
      <c r="D237" s="42">
        <v>99</v>
      </c>
      <c r="E237" s="42" t="s">
        <v>817</v>
      </c>
      <c r="F237" s="49">
        <v>632</v>
      </c>
    </row>
    <row r="238" spans="2:6" ht="30" x14ac:dyDescent="0.2">
      <c r="B238" s="42" t="s">
        <v>2043</v>
      </c>
      <c r="C238" s="38" t="s">
        <v>2044</v>
      </c>
      <c r="D238" s="56" t="s">
        <v>2045</v>
      </c>
      <c r="E238" s="50" t="s">
        <v>111</v>
      </c>
      <c r="F238" s="49">
        <v>70948</v>
      </c>
    </row>
    <row r="239" spans="2:6" ht="15" x14ac:dyDescent="0.2">
      <c r="B239" s="102" t="s">
        <v>2046</v>
      </c>
      <c r="C239" s="93" t="s">
        <v>2047</v>
      </c>
      <c r="D239" s="38">
        <v>0</v>
      </c>
      <c r="E239" s="38" t="s">
        <v>1967</v>
      </c>
      <c r="F239" s="49">
        <v>197232</v>
      </c>
    </row>
    <row r="240" spans="2:6" ht="15" x14ac:dyDescent="0.2">
      <c r="B240" s="103"/>
      <c r="C240" s="93"/>
      <c r="D240" s="38">
        <v>1</v>
      </c>
      <c r="E240" s="38" t="s">
        <v>2048</v>
      </c>
      <c r="F240" s="49">
        <v>5112</v>
      </c>
    </row>
    <row r="241" spans="2:6" ht="15" x14ac:dyDescent="0.2">
      <c r="B241" s="103"/>
      <c r="C241" s="93"/>
      <c r="D241" s="38">
        <v>2</v>
      </c>
      <c r="E241" s="38" t="s">
        <v>2049</v>
      </c>
      <c r="F241" s="49">
        <v>5537</v>
      </c>
    </row>
    <row r="242" spans="2:6" ht="15" x14ac:dyDescent="0.2">
      <c r="B242" s="103"/>
      <c r="C242" s="93"/>
      <c r="D242" s="38">
        <v>3</v>
      </c>
      <c r="E242" s="38" t="s">
        <v>2050</v>
      </c>
      <c r="F242" s="49">
        <v>3268</v>
      </c>
    </row>
    <row r="243" spans="2:6" ht="15" x14ac:dyDescent="0.2">
      <c r="B243" s="103"/>
      <c r="C243" s="93"/>
      <c r="D243" s="38">
        <v>4</v>
      </c>
      <c r="E243" s="38" t="s">
        <v>2051</v>
      </c>
      <c r="F243" s="49">
        <v>884</v>
      </c>
    </row>
    <row r="244" spans="2:6" ht="15" x14ac:dyDescent="0.2">
      <c r="B244" s="103"/>
      <c r="C244" s="93"/>
      <c r="D244" s="38">
        <v>5</v>
      </c>
      <c r="E244" s="38" t="s">
        <v>2052</v>
      </c>
      <c r="F244" s="49">
        <v>142</v>
      </c>
    </row>
    <row r="245" spans="2:6" ht="15" x14ac:dyDescent="0.2">
      <c r="B245" s="103"/>
      <c r="C245" s="93"/>
      <c r="D245" s="38">
        <v>6</v>
      </c>
      <c r="E245" s="38" t="s">
        <v>2053</v>
      </c>
      <c r="F245" s="49">
        <v>229</v>
      </c>
    </row>
    <row r="246" spans="2:6" ht="15" x14ac:dyDescent="0.2">
      <c r="B246" s="103"/>
      <c r="C246" s="93"/>
      <c r="D246" s="38">
        <v>7</v>
      </c>
      <c r="E246" s="38" t="s">
        <v>2054</v>
      </c>
      <c r="F246" s="49">
        <v>44</v>
      </c>
    </row>
    <row r="247" spans="2:6" ht="15" x14ac:dyDescent="0.2">
      <c r="B247" s="103"/>
      <c r="C247" s="93"/>
      <c r="D247" s="38">
        <v>8</v>
      </c>
      <c r="E247" s="38" t="s">
        <v>2055</v>
      </c>
      <c r="F247" s="49">
        <v>102</v>
      </c>
    </row>
    <row r="248" spans="2:6" ht="15" x14ac:dyDescent="0.2">
      <c r="B248" s="103"/>
      <c r="C248" s="93"/>
      <c r="D248" s="38">
        <v>9</v>
      </c>
      <c r="E248" s="38" t="s">
        <v>2056</v>
      </c>
      <c r="F248" s="49">
        <v>1958</v>
      </c>
    </row>
    <row r="249" spans="2:6" ht="15" x14ac:dyDescent="0.2">
      <c r="B249" s="103"/>
      <c r="C249" s="93"/>
      <c r="D249" s="38">
        <v>10</v>
      </c>
      <c r="E249" s="38" t="s">
        <v>2057</v>
      </c>
      <c r="F249" s="49">
        <v>741</v>
      </c>
    </row>
    <row r="250" spans="2:6" ht="15" x14ac:dyDescent="0.2">
      <c r="B250" s="103"/>
      <c r="C250" s="93"/>
      <c r="D250" s="38">
        <v>11</v>
      </c>
      <c r="E250" s="38" t="s">
        <v>2058</v>
      </c>
      <c r="F250" s="49">
        <v>85</v>
      </c>
    </row>
    <row r="251" spans="2:6" ht="15" x14ac:dyDescent="0.2">
      <c r="B251" s="103"/>
      <c r="C251" s="93"/>
      <c r="D251" s="38">
        <v>12</v>
      </c>
      <c r="E251" s="38" t="s">
        <v>2059</v>
      </c>
      <c r="F251" s="49">
        <v>69</v>
      </c>
    </row>
    <row r="252" spans="2:6" ht="15" x14ac:dyDescent="0.2">
      <c r="B252" s="104"/>
      <c r="C252" s="93"/>
      <c r="D252" s="38">
        <v>99</v>
      </c>
      <c r="E252" s="38" t="s">
        <v>817</v>
      </c>
      <c r="F252" s="49">
        <v>1036</v>
      </c>
    </row>
    <row r="253" spans="2:6" ht="15" x14ac:dyDescent="0.2">
      <c r="B253" s="102" t="s">
        <v>2060</v>
      </c>
      <c r="C253" s="93" t="s">
        <v>2061</v>
      </c>
      <c r="D253" s="38">
        <v>0</v>
      </c>
      <c r="E253" s="38" t="s">
        <v>1967</v>
      </c>
      <c r="F253" s="49">
        <v>212941</v>
      </c>
    </row>
    <row r="254" spans="2:6" ht="15" x14ac:dyDescent="0.2">
      <c r="B254" s="103"/>
      <c r="C254" s="93"/>
      <c r="D254" s="38">
        <v>1</v>
      </c>
      <c r="E254" s="64">
        <v>34666</v>
      </c>
      <c r="F254" s="49">
        <v>515</v>
      </c>
    </row>
    <row r="255" spans="2:6" ht="15" x14ac:dyDescent="0.2">
      <c r="B255" s="103"/>
      <c r="C255" s="93"/>
      <c r="D255" s="38">
        <v>2</v>
      </c>
      <c r="E255" s="64">
        <v>57776</v>
      </c>
      <c r="F255" s="49">
        <v>462</v>
      </c>
    </row>
    <row r="256" spans="2:6" ht="15" x14ac:dyDescent="0.2">
      <c r="B256" s="104"/>
      <c r="C256" s="93"/>
      <c r="D256" s="38">
        <v>9</v>
      </c>
      <c r="E256" s="38" t="s">
        <v>817</v>
      </c>
      <c r="F256" s="49">
        <v>2521</v>
      </c>
    </row>
    <row r="257" spans="2:6" ht="15" x14ac:dyDescent="0.2">
      <c r="B257" s="102" t="s">
        <v>2062</v>
      </c>
      <c r="C257" s="93" t="s">
        <v>2063</v>
      </c>
      <c r="D257" s="38">
        <v>1</v>
      </c>
      <c r="E257" s="38" t="s">
        <v>838</v>
      </c>
      <c r="F257" s="49">
        <v>949</v>
      </c>
    </row>
    <row r="258" spans="2:6" ht="15" x14ac:dyDescent="0.2">
      <c r="B258" s="103"/>
      <c r="C258" s="93"/>
      <c r="D258" s="38">
        <v>2</v>
      </c>
      <c r="E258" s="38" t="s">
        <v>290</v>
      </c>
      <c r="F258" s="49">
        <v>215444</v>
      </c>
    </row>
    <row r="259" spans="2:6" ht="15" x14ac:dyDescent="0.2">
      <c r="B259" s="104"/>
      <c r="C259" s="93"/>
      <c r="D259" s="38">
        <v>9</v>
      </c>
      <c r="E259" s="38" t="s">
        <v>817</v>
      </c>
      <c r="F259" s="49">
        <v>46</v>
      </c>
    </row>
    <row r="260" spans="2:6" ht="15" x14ac:dyDescent="0.2">
      <c r="B260" s="102" t="s">
        <v>2064</v>
      </c>
      <c r="C260" s="93" t="s">
        <v>2065</v>
      </c>
      <c r="D260" s="38">
        <v>1</v>
      </c>
      <c r="E260" s="38" t="s">
        <v>838</v>
      </c>
      <c r="F260" s="49">
        <v>9969</v>
      </c>
    </row>
    <row r="261" spans="2:6" ht="15" x14ac:dyDescent="0.2">
      <c r="B261" s="103"/>
      <c r="C261" s="93"/>
      <c r="D261" s="38">
        <v>2</v>
      </c>
      <c r="E261" s="38" t="s">
        <v>290</v>
      </c>
      <c r="F261" s="49">
        <v>206185</v>
      </c>
    </row>
    <row r="262" spans="2:6" ht="15" x14ac:dyDescent="0.2">
      <c r="B262" s="104"/>
      <c r="C262" s="93"/>
      <c r="D262" s="38">
        <v>9</v>
      </c>
      <c r="E262" s="38" t="s">
        <v>817</v>
      </c>
      <c r="F262" s="49">
        <v>285</v>
      </c>
    </row>
    <row r="263" spans="2:6" ht="15" x14ac:dyDescent="0.2">
      <c r="B263" s="42" t="s">
        <v>2066</v>
      </c>
      <c r="C263" s="38" t="s">
        <v>2067</v>
      </c>
      <c r="D263" s="56" t="s">
        <v>2068</v>
      </c>
      <c r="E263" s="50" t="s">
        <v>111</v>
      </c>
      <c r="F263" s="49">
        <v>18171</v>
      </c>
    </row>
    <row r="264" spans="2:6" ht="15" x14ac:dyDescent="0.2">
      <c r="B264" s="42" t="s">
        <v>2069</v>
      </c>
      <c r="C264" s="38" t="s">
        <v>2070</v>
      </c>
      <c r="D264" s="56" t="s">
        <v>2071</v>
      </c>
      <c r="E264" s="50" t="s">
        <v>111</v>
      </c>
      <c r="F264" s="49">
        <v>977</v>
      </c>
    </row>
    <row r="265" spans="2:6" ht="15" x14ac:dyDescent="0.2">
      <c r="B265" s="42" t="s">
        <v>2072</v>
      </c>
      <c r="C265" s="38" t="s">
        <v>2073</v>
      </c>
      <c r="D265" s="56" t="s">
        <v>2074</v>
      </c>
      <c r="E265" s="50" t="s">
        <v>111</v>
      </c>
      <c r="F265" s="49">
        <v>949</v>
      </c>
    </row>
    <row r="266" spans="2:6" ht="15" x14ac:dyDescent="0.2">
      <c r="B266" s="42" t="s">
        <v>2075</v>
      </c>
      <c r="C266" s="38" t="s">
        <v>2076</v>
      </c>
      <c r="D266" s="56" t="s">
        <v>2077</v>
      </c>
      <c r="E266" s="50" t="s">
        <v>111</v>
      </c>
      <c r="F266" s="49">
        <v>9969</v>
      </c>
    </row>
    <row r="267" spans="2:6" ht="15" x14ac:dyDescent="0.2">
      <c r="B267" s="102" t="s">
        <v>2078</v>
      </c>
      <c r="C267" s="93" t="s">
        <v>2079</v>
      </c>
      <c r="D267" s="50" t="s">
        <v>2080</v>
      </c>
      <c r="E267" s="50" t="s">
        <v>111</v>
      </c>
      <c r="F267" s="49">
        <v>670</v>
      </c>
    </row>
    <row r="268" spans="2:6" ht="15" x14ac:dyDescent="0.2">
      <c r="B268" s="103"/>
      <c r="C268" s="93"/>
      <c r="D268" s="38" t="s">
        <v>774</v>
      </c>
      <c r="E268" s="38" t="s">
        <v>1967</v>
      </c>
      <c r="F268" s="49">
        <v>215563</v>
      </c>
    </row>
    <row r="269" spans="2:6" ht="15" x14ac:dyDescent="0.2">
      <c r="B269" s="104"/>
      <c r="C269" s="93"/>
      <c r="D269" s="38" t="s">
        <v>903</v>
      </c>
      <c r="E269" s="38" t="s">
        <v>817</v>
      </c>
      <c r="F269" s="49">
        <v>206</v>
      </c>
    </row>
    <row r="270" spans="2:6" ht="30" x14ac:dyDescent="0.2">
      <c r="B270" s="42" t="s">
        <v>2081</v>
      </c>
      <c r="C270" s="38" t="s">
        <v>2082</v>
      </c>
      <c r="D270" s="56" t="s">
        <v>2083</v>
      </c>
      <c r="E270" s="50" t="s">
        <v>111</v>
      </c>
      <c r="F270" s="49">
        <v>216439</v>
      </c>
    </row>
    <row r="271" spans="2:6" ht="15" x14ac:dyDescent="0.2">
      <c r="B271" s="102" t="s">
        <v>2084</v>
      </c>
      <c r="C271" s="93" t="s">
        <v>2085</v>
      </c>
      <c r="D271" s="38">
        <v>1</v>
      </c>
      <c r="E271" s="38" t="s">
        <v>2086</v>
      </c>
      <c r="F271" s="49">
        <v>254</v>
      </c>
    </row>
    <row r="272" spans="2:6" ht="15" x14ac:dyDescent="0.2">
      <c r="B272" s="103"/>
      <c r="C272" s="93"/>
      <c r="D272" s="38">
        <v>2</v>
      </c>
      <c r="E272" s="38" t="s">
        <v>2087</v>
      </c>
      <c r="F272" s="49">
        <v>345</v>
      </c>
    </row>
    <row r="273" spans="2:6" ht="15" x14ac:dyDescent="0.2">
      <c r="B273" s="104"/>
      <c r="C273" s="93"/>
      <c r="D273" s="38">
        <v>9</v>
      </c>
      <c r="E273" s="38" t="s">
        <v>817</v>
      </c>
      <c r="F273" s="49">
        <v>277</v>
      </c>
    </row>
    <row r="274" spans="2:6" ht="15" x14ac:dyDescent="0.2">
      <c r="B274" s="102" t="s">
        <v>2088</v>
      </c>
      <c r="C274" s="93" t="s">
        <v>2089</v>
      </c>
      <c r="D274" s="50" t="s">
        <v>2090</v>
      </c>
      <c r="E274" s="50" t="s">
        <v>111</v>
      </c>
      <c r="F274" s="49">
        <v>1139</v>
      </c>
    </row>
    <row r="275" spans="2:6" ht="15" x14ac:dyDescent="0.2">
      <c r="B275" s="103"/>
      <c r="C275" s="93"/>
      <c r="D275" s="38" t="s">
        <v>774</v>
      </c>
      <c r="E275" s="38" t="s">
        <v>1967</v>
      </c>
      <c r="F275" s="49">
        <v>215050</v>
      </c>
    </row>
    <row r="276" spans="2:6" ht="15" x14ac:dyDescent="0.2">
      <c r="B276" s="104"/>
      <c r="C276" s="93"/>
      <c r="D276" s="38" t="s">
        <v>903</v>
      </c>
      <c r="E276" s="38" t="s">
        <v>817</v>
      </c>
      <c r="F276" s="49">
        <v>250</v>
      </c>
    </row>
    <row r="277" spans="2:6" ht="30" x14ac:dyDescent="0.2">
      <c r="B277" s="42" t="s">
        <v>2091</v>
      </c>
      <c r="C277" s="38" t="s">
        <v>2092</v>
      </c>
      <c r="D277" s="56" t="s">
        <v>2093</v>
      </c>
      <c r="E277" s="50" t="s">
        <v>111</v>
      </c>
      <c r="F277" s="49">
        <v>216439</v>
      </c>
    </row>
    <row r="278" spans="2:6" ht="15" x14ac:dyDescent="0.2">
      <c r="B278" s="102" t="s">
        <v>2094</v>
      </c>
      <c r="C278" s="93" t="s">
        <v>2095</v>
      </c>
      <c r="D278" s="38">
        <v>1</v>
      </c>
      <c r="E278" s="38" t="s">
        <v>2086</v>
      </c>
      <c r="F278" s="49">
        <v>523</v>
      </c>
    </row>
    <row r="279" spans="2:6" ht="15" x14ac:dyDescent="0.2">
      <c r="B279" s="103"/>
      <c r="C279" s="93"/>
      <c r="D279" s="38">
        <v>2</v>
      </c>
      <c r="E279" s="38" t="s">
        <v>2087</v>
      </c>
      <c r="F279" s="49">
        <v>544</v>
      </c>
    </row>
    <row r="280" spans="2:6" ht="15" x14ac:dyDescent="0.2">
      <c r="B280" s="104"/>
      <c r="C280" s="93"/>
      <c r="D280" s="38">
        <v>9</v>
      </c>
      <c r="E280" s="38" t="s">
        <v>817</v>
      </c>
      <c r="F280" s="49">
        <v>323</v>
      </c>
    </row>
    <row r="281" spans="2:6" ht="15" x14ac:dyDescent="0.2">
      <c r="B281" s="102" t="s">
        <v>2096</v>
      </c>
      <c r="C281" s="93" t="s">
        <v>2097</v>
      </c>
      <c r="D281" s="50" t="s">
        <v>2098</v>
      </c>
      <c r="E281" s="50" t="s">
        <v>111</v>
      </c>
      <c r="F281" s="49">
        <v>1275</v>
      </c>
    </row>
    <row r="282" spans="2:6" ht="15" x14ac:dyDescent="0.2">
      <c r="B282" s="103"/>
      <c r="C282" s="93"/>
      <c r="D282" s="38" t="s">
        <v>774</v>
      </c>
      <c r="E282" s="38" t="s">
        <v>1967</v>
      </c>
      <c r="F282" s="49">
        <v>215003</v>
      </c>
    </row>
    <row r="283" spans="2:6" ht="15" x14ac:dyDescent="0.2">
      <c r="B283" s="104"/>
      <c r="C283" s="93"/>
      <c r="D283" s="38" t="s">
        <v>903</v>
      </c>
      <c r="E283" s="38" t="s">
        <v>817</v>
      </c>
      <c r="F283" s="49">
        <v>161</v>
      </c>
    </row>
    <row r="284" spans="2:6" ht="15" x14ac:dyDescent="0.2">
      <c r="B284" s="102" t="s">
        <v>2099</v>
      </c>
      <c r="C284" s="93" t="s">
        <v>2100</v>
      </c>
      <c r="D284" s="38">
        <v>1</v>
      </c>
      <c r="E284" s="38" t="s">
        <v>2086</v>
      </c>
      <c r="F284" s="49">
        <v>160</v>
      </c>
    </row>
    <row r="285" spans="2:6" ht="15" x14ac:dyDescent="0.2">
      <c r="B285" s="103"/>
      <c r="C285" s="93"/>
      <c r="D285" s="38">
        <v>2</v>
      </c>
      <c r="E285" s="38" t="s">
        <v>2087</v>
      </c>
      <c r="F285" s="49">
        <v>1070</v>
      </c>
    </row>
    <row r="286" spans="2:6" ht="15" x14ac:dyDescent="0.2">
      <c r="B286" s="104"/>
      <c r="C286" s="93"/>
      <c r="D286" s="38">
        <v>9</v>
      </c>
      <c r="E286" s="38" t="s">
        <v>817</v>
      </c>
      <c r="F286" s="49">
        <v>206</v>
      </c>
    </row>
    <row r="287" spans="2:6" ht="15" x14ac:dyDescent="0.2">
      <c r="B287" s="42" t="s">
        <v>2101</v>
      </c>
      <c r="C287" s="38" t="s">
        <v>2102</v>
      </c>
      <c r="D287" s="38" t="s">
        <v>181</v>
      </c>
      <c r="E287" s="38" t="s">
        <v>111</v>
      </c>
      <c r="F287" s="49">
        <f>216439-215003</f>
        <v>1436</v>
      </c>
    </row>
    <row r="288" spans="2:6" ht="15" x14ac:dyDescent="0.2">
      <c r="B288" s="102" t="s">
        <v>2103</v>
      </c>
      <c r="C288" s="93" t="s">
        <v>2104</v>
      </c>
      <c r="D288" s="38">
        <v>1</v>
      </c>
      <c r="E288" s="38" t="s">
        <v>293</v>
      </c>
      <c r="F288" s="49">
        <v>10412</v>
      </c>
    </row>
    <row r="289" spans="2:6" ht="15" x14ac:dyDescent="0.2">
      <c r="B289" s="103"/>
      <c r="C289" s="93"/>
      <c r="D289" s="38">
        <v>2</v>
      </c>
      <c r="E289" s="38" t="s">
        <v>290</v>
      </c>
      <c r="F289" s="49">
        <v>205445</v>
      </c>
    </row>
    <row r="290" spans="2:6" ht="15" x14ac:dyDescent="0.2">
      <c r="B290" s="104"/>
      <c r="C290" s="93"/>
      <c r="D290" s="38">
        <v>9</v>
      </c>
      <c r="E290" s="38" t="s">
        <v>817</v>
      </c>
      <c r="F290" s="49">
        <v>582</v>
      </c>
    </row>
    <row r="291" spans="2:6" ht="15" x14ac:dyDescent="0.2">
      <c r="B291" s="102" t="s">
        <v>2105</v>
      </c>
      <c r="C291" s="93" t="s">
        <v>2106</v>
      </c>
      <c r="D291" s="38">
        <v>1</v>
      </c>
      <c r="E291" s="38" t="s">
        <v>293</v>
      </c>
      <c r="F291" s="49">
        <v>2253</v>
      </c>
    </row>
    <row r="292" spans="2:6" ht="15" x14ac:dyDescent="0.2">
      <c r="B292" s="103"/>
      <c r="C292" s="93"/>
      <c r="D292" s="38">
        <v>2</v>
      </c>
      <c r="E292" s="38" t="s">
        <v>290</v>
      </c>
      <c r="F292" s="49">
        <v>213586</v>
      </c>
    </row>
    <row r="293" spans="2:6" ht="15" x14ac:dyDescent="0.2">
      <c r="B293" s="104"/>
      <c r="C293" s="93"/>
      <c r="D293" s="38">
        <v>9</v>
      </c>
      <c r="E293" s="38" t="s">
        <v>817</v>
      </c>
      <c r="F293" s="49">
        <v>600</v>
      </c>
    </row>
    <row r="294" spans="2:6" ht="15" x14ac:dyDescent="0.2">
      <c r="B294" s="102" t="s">
        <v>2107</v>
      </c>
      <c r="C294" s="93" t="s">
        <v>2108</v>
      </c>
      <c r="D294" s="38">
        <v>1</v>
      </c>
      <c r="E294" s="38" t="s">
        <v>293</v>
      </c>
      <c r="F294" s="49">
        <v>13993</v>
      </c>
    </row>
    <row r="295" spans="2:6" ht="15" x14ac:dyDescent="0.2">
      <c r="B295" s="103"/>
      <c r="C295" s="93"/>
      <c r="D295" s="38">
        <v>2</v>
      </c>
      <c r="E295" s="38" t="s">
        <v>290</v>
      </c>
      <c r="F295" s="49">
        <v>201852</v>
      </c>
    </row>
    <row r="296" spans="2:6" ht="15" x14ac:dyDescent="0.2">
      <c r="B296" s="104"/>
      <c r="C296" s="93"/>
      <c r="D296" s="38">
        <v>9</v>
      </c>
      <c r="E296" s="38" t="s">
        <v>817</v>
      </c>
      <c r="F296" s="49">
        <v>594</v>
      </c>
    </row>
    <row r="297" spans="2:6" ht="15" x14ac:dyDescent="0.2">
      <c r="B297" s="102" t="s">
        <v>2109</v>
      </c>
      <c r="C297" s="93" t="s">
        <v>2110</v>
      </c>
      <c r="D297" s="38">
        <v>1</v>
      </c>
      <c r="E297" s="38" t="s">
        <v>293</v>
      </c>
      <c r="F297" s="49">
        <v>3185</v>
      </c>
    </row>
    <row r="298" spans="2:6" ht="15" x14ac:dyDescent="0.2">
      <c r="B298" s="103"/>
      <c r="C298" s="93"/>
      <c r="D298" s="38">
        <v>2</v>
      </c>
      <c r="E298" s="38" t="s">
        <v>290</v>
      </c>
      <c r="F298" s="49">
        <v>212651</v>
      </c>
    </row>
    <row r="299" spans="2:6" ht="15" x14ac:dyDescent="0.2">
      <c r="B299" s="104"/>
      <c r="C299" s="93"/>
      <c r="D299" s="38">
        <v>9</v>
      </c>
      <c r="E299" s="38" t="s">
        <v>817</v>
      </c>
      <c r="F299" s="49">
        <v>603</v>
      </c>
    </row>
    <row r="300" spans="2:6" ht="15" x14ac:dyDescent="0.2">
      <c r="B300" s="102" t="s">
        <v>2111</v>
      </c>
      <c r="C300" s="93" t="s">
        <v>2112</v>
      </c>
      <c r="D300" s="38">
        <v>1</v>
      </c>
      <c r="E300" s="38" t="s">
        <v>293</v>
      </c>
      <c r="F300" s="49">
        <v>398</v>
      </c>
    </row>
    <row r="301" spans="2:6" ht="15" x14ac:dyDescent="0.2">
      <c r="B301" s="103"/>
      <c r="C301" s="93"/>
      <c r="D301" s="38">
        <v>2</v>
      </c>
      <c r="E301" s="38" t="s">
        <v>290</v>
      </c>
      <c r="F301" s="49">
        <v>215446</v>
      </c>
    </row>
    <row r="302" spans="2:6" ht="15" x14ac:dyDescent="0.2">
      <c r="B302" s="104"/>
      <c r="C302" s="93"/>
      <c r="D302" s="38">
        <v>9</v>
      </c>
      <c r="E302" s="38" t="s">
        <v>817</v>
      </c>
      <c r="F302" s="49">
        <v>595</v>
      </c>
    </row>
    <row r="303" spans="2:6" ht="15" x14ac:dyDescent="0.2">
      <c r="B303" s="102" t="s">
        <v>2113</v>
      </c>
      <c r="C303" s="93" t="s">
        <v>2114</v>
      </c>
      <c r="D303" s="38">
        <v>1</v>
      </c>
      <c r="E303" s="38" t="s">
        <v>293</v>
      </c>
      <c r="F303" s="49">
        <v>1818</v>
      </c>
    </row>
    <row r="304" spans="2:6" ht="15" x14ac:dyDescent="0.2">
      <c r="B304" s="103"/>
      <c r="C304" s="93"/>
      <c r="D304" s="38">
        <v>2</v>
      </c>
      <c r="E304" s="38" t="s">
        <v>290</v>
      </c>
      <c r="F304" s="49">
        <v>214030</v>
      </c>
    </row>
    <row r="305" spans="2:6" ht="15" x14ac:dyDescent="0.2">
      <c r="B305" s="104"/>
      <c r="C305" s="93"/>
      <c r="D305" s="38">
        <v>9</v>
      </c>
      <c r="E305" s="38" t="s">
        <v>817</v>
      </c>
      <c r="F305" s="49">
        <v>591</v>
      </c>
    </row>
    <row r="306" spans="2:6" ht="15" x14ac:dyDescent="0.2">
      <c r="B306" s="102" t="s">
        <v>2115</v>
      </c>
      <c r="C306" s="93" t="s">
        <v>2116</v>
      </c>
      <c r="D306" s="38">
        <v>1</v>
      </c>
      <c r="E306" s="38" t="s">
        <v>293</v>
      </c>
      <c r="F306" s="49">
        <v>4908</v>
      </c>
    </row>
    <row r="307" spans="2:6" ht="15" x14ac:dyDescent="0.2">
      <c r="B307" s="103"/>
      <c r="C307" s="93"/>
      <c r="D307" s="38">
        <v>2</v>
      </c>
      <c r="E307" s="38" t="s">
        <v>290</v>
      </c>
      <c r="F307" s="49">
        <v>210935</v>
      </c>
    </row>
    <row r="308" spans="2:6" ht="15" x14ac:dyDescent="0.2">
      <c r="B308" s="104"/>
      <c r="C308" s="93"/>
      <c r="D308" s="38">
        <v>9</v>
      </c>
      <c r="E308" s="38" t="s">
        <v>817</v>
      </c>
      <c r="F308" s="49">
        <v>596</v>
      </c>
    </row>
    <row r="309" spans="2:6" ht="15" x14ac:dyDescent="0.2">
      <c r="B309" s="102" t="s">
        <v>2117</v>
      </c>
      <c r="C309" s="93" t="s">
        <v>2118</v>
      </c>
      <c r="D309" s="38">
        <v>1</v>
      </c>
      <c r="E309" s="38" t="s">
        <v>293</v>
      </c>
      <c r="F309" s="49">
        <v>400</v>
      </c>
    </row>
    <row r="310" spans="2:6" ht="15" x14ac:dyDescent="0.2">
      <c r="B310" s="103"/>
      <c r="C310" s="93"/>
      <c r="D310" s="38">
        <v>2</v>
      </c>
      <c r="E310" s="38" t="s">
        <v>290</v>
      </c>
      <c r="F310" s="49">
        <v>215411</v>
      </c>
    </row>
    <row r="311" spans="2:6" ht="15" x14ac:dyDescent="0.2">
      <c r="B311" s="104"/>
      <c r="C311" s="93"/>
      <c r="D311" s="38">
        <v>9</v>
      </c>
      <c r="E311" s="38" t="s">
        <v>817</v>
      </c>
      <c r="F311" s="49">
        <v>628</v>
      </c>
    </row>
    <row r="312" spans="2:6" ht="15" x14ac:dyDescent="0.2">
      <c r="B312" s="102" t="s">
        <v>2119</v>
      </c>
      <c r="C312" s="93" t="s">
        <v>2120</v>
      </c>
      <c r="D312" s="38">
        <v>1</v>
      </c>
      <c r="E312" s="38" t="s">
        <v>293</v>
      </c>
      <c r="F312" s="49">
        <v>837</v>
      </c>
    </row>
    <row r="313" spans="2:6" ht="15" x14ac:dyDescent="0.2">
      <c r="B313" s="103"/>
      <c r="C313" s="93"/>
      <c r="D313" s="38">
        <v>2</v>
      </c>
      <c r="E313" s="38" t="s">
        <v>290</v>
      </c>
      <c r="F313" s="49">
        <v>214979</v>
      </c>
    </row>
    <row r="314" spans="2:6" ht="15" x14ac:dyDescent="0.2">
      <c r="B314" s="104"/>
      <c r="C314" s="93"/>
      <c r="D314" s="38">
        <v>9</v>
      </c>
      <c r="E314" s="38" t="s">
        <v>817</v>
      </c>
      <c r="F314" s="49">
        <v>623</v>
      </c>
    </row>
    <row r="315" spans="2:6" ht="15" x14ac:dyDescent="0.2">
      <c r="B315" s="102" t="s">
        <v>2121</v>
      </c>
      <c r="C315" s="93" t="s">
        <v>2122</v>
      </c>
      <c r="D315" s="38">
        <v>1</v>
      </c>
      <c r="E315" s="38" t="s">
        <v>293</v>
      </c>
      <c r="F315" s="49">
        <v>546</v>
      </c>
    </row>
    <row r="316" spans="2:6" ht="15" x14ac:dyDescent="0.2">
      <c r="B316" s="103"/>
      <c r="C316" s="93"/>
      <c r="D316" s="38">
        <v>2</v>
      </c>
      <c r="E316" s="38" t="s">
        <v>290</v>
      </c>
      <c r="F316" s="49">
        <v>215242</v>
      </c>
    </row>
    <row r="317" spans="2:6" ht="15" x14ac:dyDescent="0.2">
      <c r="B317" s="104"/>
      <c r="C317" s="93"/>
      <c r="D317" s="38">
        <v>9</v>
      </c>
      <c r="E317" s="38" t="s">
        <v>817</v>
      </c>
      <c r="F317" s="49">
        <v>651</v>
      </c>
    </row>
    <row r="318" spans="2:6" ht="30" x14ac:dyDescent="0.2">
      <c r="B318" s="42" t="s">
        <v>2123</v>
      </c>
      <c r="C318" s="38" t="s">
        <v>2124</v>
      </c>
      <c r="D318" s="38" t="s">
        <v>181</v>
      </c>
      <c r="E318" s="38" t="s">
        <v>111</v>
      </c>
      <c r="F318" s="49">
        <f>216439-215899</f>
        <v>540</v>
      </c>
    </row>
    <row r="319" spans="2:6" ht="30" x14ac:dyDescent="0.2">
      <c r="B319" s="42" t="s">
        <v>2125</v>
      </c>
      <c r="C319" s="38" t="s">
        <v>2126</v>
      </c>
      <c r="D319" s="50" t="s">
        <v>2127</v>
      </c>
      <c r="E319" s="50" t="s">
        <v>111</v>
      </c>
      <c r="F319" s="49">
        <v>10412</v>
      </c>
    </row>
    <row r="320" spans="2:6" ht="30" x14ac:dyDescent="0.2">
      <c r="B320" s="42" t="s">
        <v>2128</v>
      </c>
      <c r="C320" s="38" t="s">
        <v>2129</v>
      </c>
      <c r="D320" s="50" t="s">
        <v>2127</v>
      </c>
      <c r="E320" s="50" t="s">
        <v>111</v>
      </c>
      <c r="F320" s="49">
        <v>3185</v>
      </c>
    </row>
    <row r="321" spans="2:6" ht="15" x14ac:dyDescent="0.2">
      <c r="B321" s="102" t="s">
        <v>2130</v>
      </c>
      <c r="C321" s="97" t="s">
        <v>2131</v>
      </c>
      <c r="D321" s="56" t="s">
        <v>2132</v>
      </c>
      <c r="E321" s="56" t="s">
        <v>111</v>
      </c>
      <c r="F321" s="49">
        <v>2174</v>
      </c>
    </row>
    <row r="322" spans="2:6" ht="15" x14ac:dyDescent="0.2">
      <c r="B322" s="104"/>
      <c r="C322" s="99"/>
      <c r="D322" s="42">
        <v>99</v>
      </c>
      <c r="E322" s="42" t="s">
        <v>817</v>
      </c>
      <c r="F322" s="49">
        <v>78</v>
      </c>
    </row>
    <row r="323" spans="2:6" ht="15" x14ac:dyDescent="0.2">
      <c r="B323" s="102" t="s">
        <v>2133</v>
      </c>
      <c r="C323" s="97" t="s">
        <v>2134</v>
      </c>
      <c r="D323" s="56" t="s">
        <v>2135</v>
      </c>
      <c r="E323" s="56" t="s">
        <v>111</v>
      </c>
      <c r="F323" s="49">
        <v>1657</v>
      </c>
    </row>
    <row r="324" spans="2:6" ht="15" x14ac:dyDescent="0.2">
      <c r="B324" s="104"/>
      <c r="C324" s="99"/>
      <c r="D324" s="42">
        <v>99</v>
      </c>
      <c r="E324" s="42" t="s">
        <v>817</v>
      </c>
      <c r="F324" s="49">
        <v>595</v>
      </c>
    </row>
    <row r="325" spans="2:6" ht="15" x14ac:dyDescent="0.2">
      <c r="B325" s="102" t="s">
        <v>2136</v>
      </c>
      <c r="C325" s="93" t="s">
        <v>2137</v>
      </c>
      <c r="D325" s="38">
        <v>1</v>
      </c>
      <c r="E325" s="38" t="s">
        <v>2138</v>
      </c>
      <c r="F325" s="49">
        <v>857</v>
      </c>
    </row>
    <row r="326" spans="2:6" ht="30" x14ac:dyDescent="0.2">
      <c r="B326" s="103"/>
      <c r="C326" s="93"/>
      <c r="D326" s="38">
        <v>2</v>
      </c>
      <c r="E326" s="38" t="s">
        <v>2139</v>
      </c>
      <c r="F326" s="49">
        <v>894</v>
      </c>
    </row>
    <row r="327" spans="2:6" ht="30" x14ac:dyDescent="0.2">
      <c r="B327" s="103"/>
      <c r="C327" s="93"/>
      <c r="D327" s="38">
        <v>3</v>
      </c>
      <c r="E327" s="38" t="s">
        <v>2140</v>
      </c>
      <c r="F327" s="49">
        <v>14</v>
      </c>
    </row>
    <row r="328" spans="2:6" ht="15" x14ac:dyDescent="0.2">
      <c r="B328" s="103"/>
      <c r="C328" s="93"/>
      <c r="D328" s="38">
        <v>4</v>
      </c>
      <c r="E328" s="38" t="s">
        <v>2141</v>
      </c>
      <c r="F328" s="49">
        <v>4</v>
      </c>
    </row>
    <row r="329" spans="2:6" ht="15" x14ac:dyDescent="0.2">
      <c r="B329" s="103"/>
      <c r="C329" s="93"/>
      <c r="D329" s="38">
        <v>5</v>
      </c>
      <c r="E329" s="38" t="s">
        <v>2142</v>
      </c>
      <c r="F329" s="49">
        <v>235</v>
      </c>
    </row>
    <row r="330" spans="2:6" ht="15" x14ac:dyDescent="0.2">
      <c r="B330" s="103"/>
      <c r="C330" s="93"/>
      <c r="D330" s="38">
        <v>6</v>
      </c>
      <c r="E330" s="38" t="s">
        <v>2143</v>
      </c>
      <c r="F330" s="49">
        <v>68</v>
      </c>
    </row>
    <row r="331" spans="2:6" ht="15" x14ac:dyDescent="0.2">
      <c r="B331" s="104"/>
      <c r="C331" s="93"/>
      <c r="D331" s="38">
        <v>9</v>
      </c>
      <c r="E331" s="38" t="s">
        <v>817</v>
      </c>
      <c r="F331" s="49">
        <v>180</v>
      </c>
    </row>
    <row r="332" spans="2:6" ht="15" x14ac:dyDescent="0.2">
      <c r="B332" s="102" t="s">
        <v>2144</v>
      </c>
      <c r="C332" s="93" t="s">
        <v>2145</v>
      </c>
      <c r="D332" s="38">
        <v>1</v>
      </c>
      <c r="E332" s="38" t="s">
        <v>2146</v>
      </c>
      <c r="F332" s="49">
        <v>424</v>
      </c>
    </row>
    <row r="333" spans="2:6" ht="15" x14ac:dyDescent="0.2">
      <c r="B333" s="103"/>
      <c r="C333" s="93"/>
      <c r="D333" s="38">
        <v>2</v>
      </c>
      <c r="E333" s="38" t="s">
        <v>2147</v>
      </c>
      <c r="F333" s="49">
        <v>412</v>
      </c>
    </row>
    <row r="334" spans="2:6" ht="15" x14ac:dyDescent="0.2">
      <c r="B334" s="103"/>
      <c r="C334" s="93"/>
      <c r="D334" s="38">
        <v>3</v>
      </c>
      <c r="E334" s="38" t="s">
        <v>2148</v>
      </c>
      <c r="F334" s="49">
        <v>15</v>
      </c>
    </row>
    <row r="335" spans="2:6" ht="30" x14ac:dyDescent="0.2">
      <c r="B335" s="103"/>
      <c r="C335" s="93"/>
      <c r="D335" s="38">
        <v>4</v>
      </c>
      <c r="E335" s="38" t="s">
        <v>2149</v>
      </c>
      <c r="F335" s="49">
        <v>50</v>
      </c>
    </row>
    <row r="336" spans="2:6" ht="15" x14ac:dyDescent="0.2">
      <c r="B336" s="104"/>
      <c r="C336" s="93"/>
      <c r="D336" s="38">
        <v>9</v>
      </c>
      <c r="E336" s="38" t="s">
        <v>255</v>
      </c>
      <c r="F336" s="49">
        <v>191</v>
      </c>
    </row>
    <row r="337" spans="2:6" ht="15" x14ac:dyDescent="0.2">
      <c r="B337" s="102" t="s">
        <v>2150</v>
      </c>
      <c r="C337" s="97" t="s">
        <v>2151</v>
      </c>
      <c r="D337" s="56" t="s">
        <v>1878</v>
      </c>
      <c r="E337" s="56" t="s">
        <v>111</v>
      </c>
      <c r="F337" s="49">
        <v>13351</v>
      </c>
    </row>
    <row r="338" spans="2:6" ht="15" x14ac:dyDescent="0.2">
      <c r="B338" s="104"/>
      <c r="C338" s="99"/>
      <c r="D338" s="42">
        <v>99</v>
      </c>
      <c r="E338" s="42" t="s">
        <v>817</v>
      </c>
      <c r="F338" s="49">
        <v>642</v>
      </c>
    </row>
    <row r="339" spans="2:6" ht="15" x14ac:dyDescent="0.2">
      <c r="B339" s="102" t="s">
        <v>2152</v>
      </c>
      <c r="C339" s="93" t="s">
        <v>2153</v>
      </c>
      <c r="D339" s="38">
        <v>1</v>
      </c>
      <c r="E339" s="38" t="s">
        <v>2138</v>
      </c>
      <c r="F339" s="49">
        <v>5386</v>
      </c>
    </row>
    <row r="340" spans="2:6" ht="30" x14ac:dyDescent="0.2">
      <c r="B340" s="103"/>
      <c r="C340" s="93"/>
      <c r="D340" s="38">
        <v>2</v>
      </c>
      <c r="E340" s="38" t="s">
        <v>2139</v>
      </c>
      <c r="F340" s="49">
        <v>4325</v>
      </c>
    </row>
    <row r="341" spans="2:6" ht="30" x14ac:dyDescent="0.2">
      <c r="B341" s="103"/>
      <c r="C341" s="93"/>
      <c r="D341" s="38">
        <v>3</v>
      </c>
      <c r="E341" s="38" t="s">
        <v>2140</v>
      </c>
      <c r="F341" s="49">
        <v>828</v>
      </c>
    </row>
    <row r="342" spans="2:6" ht="15" x14ac:dyDescent="0.2">
      <c r="B342" s="103"/>
      <c r="C342" s="93"/>
      <c r="D342" s="38">
        <v>4</v>
      </c>
      <c r="E342" s="38" t="s">
        <v>2141</v>
      </c>
      <c r="F342" s="49">
        <v>67</v>
      </c>
    </row>
    <row r="343" spans="2:6" ht="15" x14ac:dyDescent="0.2">
      <c r="B343" s="103"/>
      <c r="C343" s="93"/>
      <c r="D343" s="38">
        <v>5</v>
      </c>
      <c r="E343" s="38" t="s">
        <v>2142</v>
      </c>
      <c r="F343" s="49">
        <v>2297</v>
      </c>
    </row>
    <row r="344" spans="2:6" ht="15" x14ac:dyDescent="0.2">
      <c r="B344" s="103"/>
      <c r="C344" s="93"/>
      <c r="D344" s="38">
        <v>6</v>
      </c>
      <c r="E344" s="38" t="s">
        <v>2143</v>
      </c>
      <c r="F344" s="49">
        <v>374</v>
      </c>
    </row>
    <row r="345" spans="2:6" ht="15" x14ac:dyDescent="0.2">
      <c r="B345" s="104"/>
      <c r="C345" s="93"/>
      <c r="D345" s="38">
        <v>9</v>
      </c>
      <c r="E345" s="38" t="s">
        <v>817</v>
      </c>
      <c r="F345" s="49">
        <v>716</v>
      </c>
    </row>
    <row r="346" spans="2:6" ht="15" x14ac:dyDescent="0.2">
      <c r="B346" s="102" t="s">
        <v>2154</v>
      </c>
      <c r="C346" s="93" t="s">
        <v>2155</v>
      </c>
      <c r="D346" s="38">
        <v>1</v>
      </c>
      <c r="E346" s="38" t="s">
        <v>2146</v>
      </c>
      <c r="F346" s="49">
        <v>3377</v>
      </c>
    </row>
    <row r="347" spans="2:6" ht="15" x14ac:dyDescent="0.2">
      <c r="B347" s="103"/>
      <c r="C347" s="93"/>
      <c r="D347" s="38">
        <v>2</v>
      </c>
      <c r="E347" s="38" t="s">
        <v>2147</v>
      </c>
      <c r="F347" s="49">
        <v>2773</v>
      </c>
    </row>
    <row r="348" spans="2:6" ht="15" x14ac:dyDescent="0.2">
      <c r="B348" s="103"/>
      <c r="C348" s="93"/>
      <c r="D348" s="38">
        <v>3</v>
      </c>
      <c r="E348" s="38" t="s">
        <v>2148</v>
      </c>
      <c r="F348" s="49">
        <v>129</v>
      </c>
    </row>
    <row r="349" spans="2:6" ht="30" x14ac:dyDescent="0.2">
      <c r="B349" s="103"/>
      <c r="C349" s="93"/>
      <c r="D349" s="38">
        <v>4</v>
      </c>
      <c r="E349" s="38" t="s">
        <v>2149</v>
      </c>
      <c r="F349" s="49">
        <v>387</v>
      </c>
    </row>
    <row r="350" spans="2:6" ht="15" x14ac:dyDescent="0.2">
      <c r="B350" s="104"/>
      <c r="C350" s="93"/>
      <c r="D350" s="38">
        <v>9</v>
      </c>
      <c r="E350" s="38" t="s">
        <v>255</v>
      </c>
      <c r="F350" s="49">
        <v>1017</v>
      </c>
    </row>
    <row r="351" spans="2:6" ht="15" x14ac:dyDescent="0.2">
      <c r="B351" s="102" t="s">
        <v>2156</v>
      </c>
      <c r="C351" s="97" t="s">
        <v>2157</v>
      </c>
      <c r="D351" s="56" t="s">
        <v>2158</v>
      </c>
      <c r="E351" s="56" t="s">
        <v>111</v>
      </c>
      <c r="F351" s="49">
        <v>361</v>
      </c>
    </row>
    <row r="352" spans="2:6" ht="15" x14ac:dyDescent="0.2">
      <c r="B352" s="104"/>
      <c r="C352" s="99"/>
      <c r="D352" s="42">
        <v>99</v>
      </c>
      <c r="E352" s="42" t="s">
        <v>817</v>
      </c>
      <c r="F352" s="49">
        <v>37</v>
      </c>
    </row>
    <row r="353" spans="2:6" ht="15" x14ac:dyDescent="0.2">
      <c r="B353" s="102" t="s">
        <v>2159</v>
      </c>
      <c r="C353" s="97" t="s">
        <v>2160</v>
      </c>
      <c r="D353" s="56" t="s">
        <v>2161</v>
      </c>
      <c r="E353" s="56" t="s">
        <v>111</v>
      </c>
      <c r="F353" s="49">
        <v>261</v>
      </c>
    </row>
    <row r="354" spans="2:6" ht="15" x14ac:dyDescent="0.2">
      <c r="B354" s="104"/>
      <c r="C354" s="99"/>
      <c r="D354" s="42">
        <v>99</v>
      </c>
      <c r="E354" s="42" t="s">
        <v>817</v>
      </c>
      <c r="F354" s="49">
        <v>137</v>
      </c>
    </row>
    <row r="355" spans="2:6" ht="15" x14ac:dyDescent="0.2">
      <c r="B355" s="102" t="s">
        <v>2162</v>
      </c>
      <c r="C355" s="93" t="s">
        <v>2163</v>
      </c>
      <c r="D355" s="38">
        <v>1</v>
      </c>
      <c r="E355" s="38" t="s">
        <v>2138</v>
      </c>
      <c r="F355" s="49">
        <v>158</v>
      </c>
    </row>
    <row r="356" spans="2:6" ht="30" x14ac:dyDescent="0.2">
      <c r="B356" s="103"/>
      <c r="C356" s="93"/>
      <c r="D356" s="38">
        <v>2</v>
      </c>
      <c r="E356" s="38" t="s">
        <v>2139</v>
      </c>
      <c r="F356" s="49">
        <v>133</v>
      </c>
    </row>
    <row r="357" spans="2:6" ht="30" x14ac:dyDescent="0.2">
      <c r="B357" s="103"/>
      <c r="C357" s="93"/>
      <c r="D357" s="38">
        <v>3</v>
      </c>
      <c r="E357" s="38" t="s">
        <v>2140</v>
      </c>
      <c r="F357" s="49">
        <v>3</v>
      </c>
    </row>
    <row r="358" spans="2:6" ht="15" x14ac:dyDescent="0.2">
      <c r="B358" s="103"/>
      <c r="C358" s="93"/>
      <c r="D358" s="38">
        <v>4</v>
      </c>
      <c r="E358" s="38" t="s">
        <v>2141</v>
      </c>
      <c r="F358" s="49">
        <v>1</v>
      </c>
    </row>
    <row r="359" spans="2:6" ht="15" x14ac:dyDescent="0.2">
      <c r="B359" s="103"/>
      <c r="C359" s="93"/>
      <c r="D359" s="38">
        <v>5</v>
      </c>
      <c r="E359" s="38" t="s">
        <v>2142</v>
      </c>
      <c r="F359" s="49">
        <v>37</v>
      </c>
    </row>
    <row r="360" spans="2:6" ht="15" x14ac:dyDescent="0.2">
      <c r="B360" s="103"/>
      <c r="C360" s="93"/>
      <c r="D360" s="38">
        <v>6</v>
      </c>
      <c r="E360" s="38" t="s">
        <v>2143</v>
      </c>
      <c r="F360" s="49">
        <v>19</v>
      </c>
    </row>
    <row r="361" spans="2:6" ht="15" x14ac:dyDescent="0.2">
      <c r="B361" s="104"/>
      <c r="C361" s="93"/>
      <c r="D361" s="38">
        <v>9</v>
      </c>
      <c r="E361" s="38" t="s">
        <v>817</v>
      </c>
      <c r="F361" s="49">
        <v>47</v>
      </c>
    </row>
    <row r="362" spans="2:6" ht="15" x14ac:dyDescent="0.2">
      <c r="B362" s="102" t="s">
        <v>2164</v>
      </c>
      <c r="C362" s="93" t="s">
        <v>2165</v>
      </c>
      <c r="D362" s="38">
        <v>1</v>
      </c>
      <c r="E362" s="38" t="s">
        <v>2146</v>
      </c>
      <c r="F362" s="49">
        <v>84</v>
      </c>
    </row>
    <row r="363" spans="2:6" ht="15" x14ac:dyDescent="0.2">
      <c r="B363" s="103"/>
      <c r="C363" s="93"/>
      <c r="D363" s="38">
        <v>2</v>
      </c>
      <c r="E363" s="38" t="s">
        <v>2147</v>
      </c>
      <c r="F363" s="49">
        <v>70</v>
      </c>
    </row>
    <row r="364" spans="2:6" ht="15" x14ac:dyDescent="0.2">
      <c r="B364" s="103"/>
      <c r="C364" s="93"/>
      <c r="D364" s="38">
        <v>3</v>
      </c>
      <c r="E364" s="38" t="s">
        <v>2148</v>
      </c>
      <c r="F364" s="49">
        <v>3</v>
      </c>
    </row>
    <row r="365" spans="2:6" ht="30" x14ac:dyDescent="0.2">
      <c r="B365" s="103"/>
      <c r="C365" s="93"/>
      <c r="D365" s="38">
        <v>4</v>
      </c>
      <c r="E365" s="38" t="s">
        <v>2149</v>
      </c>
      <c r="F365" s="49">
        <v>5</v>
      </c>
    </row>
    <row r="366" spans="2:6" ht="15" x14ac:dyDescent="0.2">
      <c r="B366" s="104"/>
      <c r="C366" s="93"/>
      <c r="D366" s="38">
        <v>9</v>
      </c>
      <c r="E366" s="38" t="s">
        <v>255</v>
      </c>
      <c r="F366" s="49">
        <v>33</v>
      </c>
    </row>
    <row r="367" spans="2:6" ht="15" x14ac:dyDescent="0.2">
      <c r="B367" s="102" t="s">
        <v>2166</v>
      </c>
      <c r="C367" s="97" t="s">
        <v>2167</v>
      </c>
      <c r="D367" s="56" t="s">
        <v>2168</v>
      </c>
      <c r="E367" s="56" t="s">
        <v>111</v>
      </c>
      <c r="F367" s="49">
        <v>1733</v>
      </c>
    </row>
    <row r="368" spans="2:6" ht="15" x14ac:dyDescent="0.2">
      <c r="B368" s="104"/>
      <c r="C368" s="99"/>
      <c r="D368" s="42">
        <v>99</v>
      </c>
      <c r="E368" s="42" t="s">
        <v>817</v>
      </c>
      <c r="F368" s="49">
        <v>85</v>
      </c>
    </row>
    <row r="369" spans="2:6" ht="15" x14ac:dyDescent="0.2">
      <c r="B369" s="102" t="s">
        <v>2169</v>
      </c>
      <c r="C369" s="93" t="s">
        <v>2170</v>
      </c>
      <c r="D369" s="38">
        <v>1</v>
      </c>
      <c r="E369" s="38" t="s">
        <v>2138</v>
      </c>
      <c r="F369" s="49">
        <v>714</v>
      </c>
    </row>
    <row r="370" spans="2:6" ht="30" x14ac:dyDescent="0.2">
      <c r="B370" s="103"/>
      <c r="C370" s="93"/>
      <c r="D370" s="38">
        <v>2</v>
      </c>
      <c r="E370" s="38" t="s">
        <v>2139</v>
      </c>
      <c r="F370" s="49">
        <v>508</v>
      </c>
    </row>
    <row r="371" spans="2:6" ht="30" x14ac:dyDescent="0.2">
      <c r="B371" s="103"/>
      <c r="C371" s="93"/>
      <c r="D371" s="38">
        <v>3</v>
      </c>
      <c r="E371" s="38" t="s">
        <v>2140</v>
      </c>
      <c r="F371" s="49">
        <v>50</v>
      </c>
    </row>
    <row r="372" spans="2:6" ht="15" x14ac:dyDescent="0.2">
      <c r="B372" s="103"/>
      <c r="C372" s="93"/>
      <c r="D372" s="38">
        <v>4</v>
      </c>
      <c r="E372" s="38" t="s">
        <v>2141</v>
      </c>
      <c r="F372" s="49">
        <v>44</v>
      </c>
    </row>
    <row r="373" spans="2:6" ht="15" x14ac:dyDescent="0.2">
      <c r="B373" s="103"/>
      <c r="C373" s="93"/>
      <c r="D373" s="38">
        <v>5</v>
      </c>
      <c r="E373" s="38" t="s">
        <v>2142</v>
      </c>
      <c r="F373" s="49">
        <v>247</v>
      </c>
    </row>
    <row r="374" spans="2:6" ht="15" x14ac:dyDescent="0.2">
      <c r="B374" s="103"/>
      <c r="C374" s="93"/>
      <c r="D374" s="38">
        <v>6</v>
      </c>
      <c r="E374" s="38" t="s">
        <v>2143</v>
      </c>
      <c r="F374" s="49">
        <v>89</v>
      </c>
    </row>
    <row r="375" spans="2:6" ht="15" x14ac:dyDescent="0.2">
      <c r="B375" s="104"/>
      <c r="C375" s="93"/>
      <c r="D375" s="38">
        <v>9</v>
      </c>
      <c r="E375" s="38" t="s">
        <v>817</v>
      </c>
      <c r="F375" s="49">
        <v>166</v>
      </c>
    </row>
    <row r="376" spans="2:6" ht="15" x14ac:dyDescent="0.2">
      <c r="B376" s="102" t="s">
        <v>2171</v>
      </c>
      <c r="C376" s="93" t="s">
        <v>2172</v>
      </c>
      <c r="D376" s="38">
        <v>1</v>
      </c>
      <c r="E376" s="38" t="s">
        <v>2146</v>
      </c>
      <c r="F376" s="49">
        <v>395</v>
      </c>
    </row>
    <row r="377" spans="2:6" ht="15" x14ac:dyDescent="0.2">
      <c r="B377" s="103"/>
      <c r="C377" s="93"/>
      <c r="D377" s="38">
        <v>2</v>
      </c>
      <c r="E377" s="38" t="s">
        <v>2147</v>
      </c>
      <c r="F377" s="49">
        <v>322</v>
      </c>
    </row>
    <row r="378" spans="2:6" ht="15" x14ac:dyDescent="0.2">
      <c r="B378" s="103"/>
      <c r="C378" s="93"/>
      <c r="D378" s="38">
        <v>3</v>
      </c>
      <c r="E378" s="38" t="s">
        <v>2148</v>
      </c>
      <c r="F378" s="49">
        <v>21</v>
      </c>
    </row>
    <row r="379" spans="2:6" ht="30" x14ac:dyDescent="0.2">
      <c r="B379" s="103"/>
      <c r="C379" s="93"/>
      <c r="D379" s="38">
        <v>4</v>
      </c>
      <c r="E379" s="38" t="s">
        <v>2149</v>
      </c>
      <c r="F379" s="49">
        <v>42</v>
      </c>
    </row>
    <row r="380" spans="2:6" ht="15" x14ac:dyDescent="0.2">
      <c r="B380" s="104"/>
      <c r="C380" s="93"/>
      <c r="D380" s="38">
        <v>9</v>
      </c>
      <c r="E380" s="38" t="s">
        <v>255</v>
      </c>
      <c r="F380" s="49">
        <v>181</v>
      </c>
    </row>
    <row r="381" spans="2:6" ht="15" x14ac:dyDescent="0.2">
      <c r="B381" s="102" t="s">
        <v>2173</v>
      </c>
      <c r="C381" s="97" t="s">
        <v>2174</v>
      </c>
      <c r="D381" s="56" t="s">
        <v>2175</v>
      </c>
      <c r="E381" s="56" t="s">
        <v>111</v>
      </c>
      <c r="F381" s="49">
        <v>4737</v>
      </c>
    </row>
    <row r="382" spans="2:6" ht="15" x14ac:dyDescent="0.2">
      <c r="B382" s="104"/>
      <c r="C382" s="99"/>
      <c r="D382" s="42">
        <v>99</v>
      </c>
      <c r="E382" s="42" t="s">
        <v>817</v>
      </c>
      <c r="F382" s="49">
        <v>171</v>
      </c>
    </row>
    <row r="383" spans="2:6" ht="15" x14ac:dyDescent="0.2">
      <c r="B383" s="102" t="s">
        <v>2176</v>
      </c>
      <c r="C383" s="93" t="s">
        <v>2177</v>
      </c>
      <c r="D383" s="38">
        <v>1</v>
      </c>
      <c r="E383" s="38" t="s">
        <v>2138</v>
      </c>
      <c r="F383" s="49">
        <v>1272</v>
      </c>
    </row>
    <row r="384" spans="2:6" ht="30" x14ac:dyDescent="0.2">
      <c r="B384" s="103"/>
      <c r="C384" s="93"/>
      <c r="D384" s="38">
        <v>2</v>
      </c>
      <c r="E384" s="38" t="s">
        <v>2139</v>
      </c>
      <c r="F384" s="49">
        <v>1908</v>
      </c>
    </row>
    <row r="385" spans="2:6" ht="30" x14ac:dyDescent="0.2">
      <c r="B385" s="103"/>
      <c r="C385" s="93"/>
      <c r="D385" s="38">
        <v>3</v>
      </c>
      <c r="E385" s="38" t="s">
        <v>2140</v>
      </c>
      <c r="F385" s="49">
        <v>385</v>
      </c>
    </row>
    <row r="386" spans="2:6" ht="15" x14ac:dyDescent="0.2">
      <c r="B386" s="103"/>
      <c r="C386" s="93"/>
      <c r="D386" s="38">
        <v>4</v>
      </c>
      <c r="E386" s="38" t="s">
        <v>2141</v>
      </c>
      <c r="F386" s="49">
        <v>73</v>
      </c>
    </row>
    <row r="387" spans="2:6" ht="15" x14ac:dyDescent="0.2">
      <c r="B387" s="103"/>
      <c r="C387" s="93"/>
      <c r="D387" s="38">
        <v>5</v>
      </c>
      <c r="E387" s="38" t="s">
        <v>2142</v>
      </c>
      <c r="F387" s="49">
        <v>677</v>
      </c>
    </row>
    <row r="388" spans="2:6" ht="15" x14ac:dyDescent="0.2">
      <c r="B388" s="103"/>
      <c r="C388" s="93"/>
      <c r="D388" s="38">
        <v>6</v>
      </c>
      <c r="E388" s="38" t="s">
        <v>2143</v>
      </c>
      <c r="F388" s="49">
        <v>198</v>
      </c>
    </row>
    <row r="389" spans="2:6" ht="15" x14ac:dyDescent="0.2">
      <c r="B389" s="104"/>
      <c r="C389" s="93"/>
      <c r="D389" s="38">
        <v>9</v>
      </c>
      <c r="E389" s="38" t="s">
        <v>817</v>
      </c>
      <c r="F389" s="49">
        <v>395</v>
      </c>
    </row>
    <row r="390" spans="2:6" ht="15" x14ac:dyDescent="0.2">
      <c r="B390" s="102" t="s">
        <v>2178</v>
      </c>
      <c r="C390" s="93" t="s">
        <v>2179</v>
      </c>
      <c r="D390" s="38">
        <v>1</v>
      </c>
      <c r="E390" s="38" t="s">
        <v>2146</v>
      </c>
      <c r="F390" s="49">
        <v>898</v>
      </c>
    </row>
    <row r="391" spans="2:6" ht="15" x14ac:dyDescent="0.2">
      <c r="B391" s="103"/>
      <c r="C391" s="93"/>
      <c r="D391" s="38">
        <v>2</v>
      </c>
      <c r="E391" s="38" t="s">
        <v>2147</v>
      </c>
      <c r="F391" s="49">
        <v>545</v>
      </c>
    </row>
    <row r="392" spans="2:6" ht="15" x14ac:dyDescent="0.2">
      <c r="B392" s="103"/>
      <c r="C392" s="93"/>
      <c r="D392" s="38">
        <v>3</v>
      </c>
      <c r="E392" s="38" t="s">
        <v>2148</v>
      </c>
      <c r="F392" s="49">
        <v>28</v>
      </c>
    </row>
    <row r="393" spans="2:6" ht="30" x14ac:dyDescent="0.2">
      <c r="B393" s="103"/>
      <c r="C393" s="93"/>
      <c r="D393" s="38">
        <v>4</v>
      </c>
      <c r="E393" s="38" t="s">
        <v>2149</v>
      </c>
      <c r="F393" s="49">
        <v>93</v>
      </c>
    </row>
    <row r="394" spans="2:6" ht="15" x14ac:dyDescent="0.2">
      <c r="B394" s="104"/>
      <c r="C394" s="93"/>
      <c r="D394" s="38">
        <v>9</v>
      </c>
      <c r="E394" s="38" t="s">
        <v>255</v>
      </c>
      <c r="F394" s="49">
        <v>385</v>
      </c>
    </row>
    <row r="395" spans="2:6" ht="15" x14ac:dyDescent="0.2">
      <c r="B395" s="102" t="s">
        <v>2180</v>
      </c>
      <c r="C395" s="97" t="s">
        <v>2181</v>
      </c>
      <c r="D395" s="56" t="s">
        <v>2182</v>
      </c>
      <c r="E395" s="56" t="s">
        <v>111</v>
      </c>
      <c r="F395" s="49">
        <v>389</v>
      </c>
    </row>
    <row r="396" spans="2:6" ht="15" x14ac:dyDescent="0.2">
      <c r="B396" s="104"/>
      <c r="C396" s="99"/>
      <c r="D396" s="42">
        <v>99</v>
      </c>
      <c r="E396" s="42" t="s">
        <v>817</v>
      </c>
      <c r="F396" s="49">
        <v>11</v>
      </c>
    </row>
    <row r="397" spans="2:6" ht="15" x14ac:dyDescent="0.2">
      <c r="B397" s="102" t="s">
        <v>2183</v>
      </c>
      <c r="C397" s="93" t="s">
        <v>2184</v>
      </c>
      <c r="D397" s="38">
        <v>1</v>
      </c>
      <c r="E397" s="38" t="s">
        <v>2138</v>
      </c>
      <c r="F397" s="49">
        <v>107</v>
      </c>
    </row>
    <row r="398" spans="2:6" ht="30" x14ac:dyDescent="0.2">
      <c r="B398" s="103"/>
      <c r="C398" s="93"/>
      <c r="D398" s="38">
        <v>2</v>
      </c>
      <c r="E398" s="38" t="s">
        <v>2139</v>
      </c>
      <c r="F398" s="49">
        <v>128</v>
      </c>
    </row>
    <row r="399" spans="2:6" ht="30" x14ac:dyDescent="0.2">
      <c r="B399" s="103"/>
      <c r="C399" s="93"/>
      <c r="D399" s="38">
        <v>3</v>
      </c>
      <c r="E399" s="38" t="s">
        <v>2140</v>
      </c>
      <c r="F399" s="49">
        <v>47</v>
      </c>
    </row>
    <row r="400" spans="2:6" ht="15" x14ac:dyDescent="0.2">
      <c r="B400" s="103"/>
      <c r="C400" s="93"/>
      <c r="D400" s="38">
        <v>4</v>
      </c>
      <c r="E400" s="38" t="s">
        <v>2141</v>
      </c>
      <c r="F400" s="49">
        <v>11</v>
      </c>
    </row>
    <row r="401" spans="2:6" ht="15" x14ac:dyDescent="0.2">
      <c r="B401" s="103"/>
      <c r="C401" s="93"/>
      <c r="D401" s="38">
        <v>5</v>
      </c>
      <c r="E401" s="38" t="s">
        <v>2142</v>
      </c>
      <c r="F401" s="49">
        <v>43</v>
      </c>
    </row>
    <row r="402" spans="2:6" ht="15" x14ac:dyDescent="0.2">
      <c r="B402" s="103"/>
      <c r="C402" s="93"/>
      <c r="D402" s="38">
        <v>6</v>
      </c>
      <c r="E402" s="38" t="s">
        <v>2143</v>
      </c>
      <c r="F402" s="49">
        <v>28</v>
      </c>
    </row>
    <row r="403" spans="2:6" ht="15" x14ac:dyDescent="0.2">
      <c r="B403" s="104"/>
      <c r="C403" s="93"/>
      <c r="D403" s="38">
        <v>9</v>
      </c>
      <c r="E403" s="38" t="s">
        <v>817</v>
      </c>
      <c r="F403" s="49">
        <v>36</v>
      </c>
    </row>
    <row r="404" spans="2:6" ht="15" x14ac:dyDescent="0.2">
      <c r="B404" s="102" t="s">
        <v>2185</v>
      </c>
      <c r="C404" s="93" t="s">
        <v>2186</v>
      </c>
      <c r="D404" s="38">
        <v>1</v>
      </c>
      <c r="E404" s="38" t="s">
        <v>2146</v>
      </c>
      <c r="F404" s="49">
        <v>31</v>
      </c>
    </row>
    <row r="405" spans="2:6" ht="15" x14ac:dyDescent="0.2">
      <c r="B405" s="103"/>
      <c r="C405" s="93"/>
      <c r="D405" s="38">
        <v>2</v>
      </c>
      <c r="E405" s="38" t="s">
        <v>2147</v>
      </c>
      <c r="F405" s="49">
        <v>59</v>
      </c>
    </row>
    <row r="406" spans="2:6" ht="15" x14ac:dyDescent="0.2">
      <c r="B406" s="103"/>
      <c r="C406" s="93"/>
      <c r="D406" s="38">
        <v>3</v>
      </c>
      <c r="E406" s="38" t="s">
        <v>2148</v>
      </c>
      <c r="F406" s="49">
        <v>5</v>
      </c>
    </row>
    <row r="407" spans="2:6" ht="30" x14ac:dyDescent="0.2">
      <c r="B407" s="103"/>
      <c r="C407" s="93"/>
      <c r="D407" s="38">
        <v>4</v>
      </c>
      <c r="E407" s="38" t="s">
        <v>2149</v>
      </c>
      <c r="F407" s="49">
        <v>2</v>
      </c>
    </row>
    <row r="408" spans="2:6" ht="15" x14ac:dyDescent="0.2">
      <c r="B408" s="104"/>
      <c r="C408" s="93"/>
      <c r="D408" s="38">
        <v>9</v>
      </c>
      <c r="E408" s="38" t="s">
        <v>255</v>
      </c>
      <c r="F408" s="49">
        <v>53</v>
      </c>
    </row>
    <row r="409" spans="2:6" ht="15" x14ac:dyDescent="0.2">
      <c r="B409" s="102" t="s">
        <v>2187</v>
      </c>
      <c r="C409" s="97" t="s">
        <v>2188</v>
      </c>
      <c r="D409" s="56" t="s">
        <v>2189</v>
      </c>
      <c r="E409" s="56" t="s">
        <v>111</v>
      </c>
      <c r="F409" s="49">
        <v>798</v>
      </c>
    </row>
    <row r="410" spans="2:6" ht="15" x14ac:dyDescent="0.2">
      <c r="B410" s="104"/>
      <c r="C410" s="99"/>
      <c r="D410" s="42">
        <v>99</v>
      </c>
      <c r="E410" s="42" t="s">
        <v>817</v>
      </c>
      <c r="F410" s="49">
        <v>39</v>
      </c>
    </row>
    <row r="411" spans="2:6" ht="15" x14ac:dyDescent="0.2">
      <c r="B411" s="102" t="s">
        <v>2190</v>
      </c>
      <c r="C411" s="97" t="s">
        <v>2191</v>
      </c>
      <c r="D411" s="56" t="s">
        <v>2192</v>
      </c>
      <c r="E411" s="56" t="s">
        <v>111</v>
      </c>
      <c r="F411" s="49">
        <v>503</v>
      </c>
    </row>
    <row r="412" spans="2:6" ht="15" x14ac:dyDescent="0.2">
      <c r="B412" s="104"/>
      <c r="C412" s="99"/>
      <c r="D412" s="42">
        <v>99</v>
      </c>
      <c r="E412" s="42" t="s">
        <v>817</v>
      </c>
      <c r="F412" s="49">
        <v>43</v>
      </c>
    </row>
    <row r="413" spans="2:6" ht="15" x14ac:dyDescent="0.2">
      <c r="B413" s="102" t="s">
        <v>2193</v>
      </c>
      <c r="C413" s="93" t="s">
        <v>2194</v>
      </c>
      <c r="D413" s="38">
        <v>1</v>
      </c>
      <c r="E413" s="38" t="s">
        <v>2138</v>
      </c>
      <c r="F413" s="49">
        <v>94</v>
      </c>
    </row>
    <row r="414" spans="2:6" ht="30" x14ac:dyDescent="0.2">
      <c r="B414" s="103"/>
      <c r="C414" s="93"/>
      <c r="D414" s="38">
        <v>2</v>
      </c>
      <c r="E414" s="38" t="s">
        <v>2139</v>
      </c>
      <c r="F414" s="49">
        <v>73</v>
      </c>
    </row>
    <row r="415" spans="2:6" ht="30" x14ac:dyDescent="0.2">
      <c r="B415" s="103"/>
      <c r="C415" s="93"/>
      <c r="D415" s="38">
        <v>3</v>
      </c>
      <c r="E415" s="38" t="s">
        <v>2140</v>
      </c>
      <c r="F415" s="49">
        <v>133</v>
      </c>
    </row>
    <row r="416" spans="2:6" ht="15" x14ac:dyDescent="0.2">
      <c r="B416" s="103"/>
      <c r="C416" s="93"/>
      <c r="D416" s="38">
        <v>4</v>
      </c>
      <c r="E416" s="38" t="s">
        <v>2141</v>
      </c>
      <c r="F416" s="49">
        <v>6</v>
      </c>
    </row>
    <row r="417" spans="2:6" ht="15" x14ac:dyDescent="0.2">
      <c r="B417" s="103"/>
      <c r="C417" s="93"/>
      <c r="D417" s="38">
        <v>5</v>
      </c>
      <c r="E417" s="38" t="s">
        <v>2142</v>
      </c>
      <c r="F417" s="49">
        <v>78</v>
      </c>
    </row>
    <row r="418" spans="2:6" ht="15" x14ac:dyDescent="0.2">
      <c r="B418" s="103"/>
      <c r="C418" s="93"/>
      <c r="D418" s="38">
        <v>6</v>
      </c>
      <c r="E418" s="38" t="s">
        <v>2143</v>
      </c>
      <c r="F418" s="49">
        <v>91</v>
      </c>
    </row>
    <row r="419" spans="2:6" ht="15" x14ac:dyDescent="0.2">
      <c r="B419" s="104"/>
      <c r="C419" s="93"/>
      <c r="D419" s="38">
        <v>9</v>
      </c>
      <c r="E419" s="38" t="s">
        <v>817</v>
      </c>
      <c r="F419" s="49">
        <v>71</v>
      </c>
    </row>
    <row r="420" spans="2:6" ht="15" x14ac:dyDescent="0.2">
      <c r="B420" s="102" t="s">
        <v>2195</v>
      </c>
      <c r="C420" s="93" t="s">
        <v>2196</v>
      </c>
      <c r="D420" s="38">
        <v>1</v>
      </c>
      <c r="E420" s="38" t="s">
        <v>2146</v>
      </c>
      <c r="F420" s="49">
        <v>73</v>
      </c>
    </row>
    <row r="421" spans="2:6" ht="15" x14ac:dyDescent="0.2">
      <c r="B421" s="103"/>
      <c r="C421" s="93"/>
      <c r="D421" s="38">
        <v>2</v>
      </c>
      <c r="E421" s="38" t="s">
        <v>2147</v>
      </c>
      <c r="F421" s="49">
        <v>61</v>
      </c>
    </row>
    <row r="422" spans="2:6" ht="15" x14ac:dyDescent="0.2">
      <c r="B422" s="103"/>
      <c r="C422" s="93"/>
      <c r="D422" s="38">
        <v>3</v>
      </c>
      <c r="E422" s="38" t="s">
        <v>2148</v>
      </c>
      <c r="F422" s="49">
        <v>2</v>
      </c>
    </row>
    <row r="423" spans="2:6" ht="30" x14ac:dyDescent="0.2">
      <c r="B423" s="103"/>
      <c r="C423" s="93"/>
      <c r="D423" s="38">
        <v>4</v>
      </c>
      <c r="E423" s="38" t="s">
        <v>2149</v>
      </c>
      <c r="F423" s="49">
        <v>13</v>
      </c>
    </row>
    <row r="424" spans="2:6" ht="15" x14ac:dyDescent="0.2">
      <c r="B424" s="104"/>
      <c r="C424" s="93"/>
      <c r="D424" s="38">
        <v>9</v>
      </c>
      <c r="E424" s="38" t="s">
        <v>255</v>
      </c>
      <c r="F424" s="49">
        <v>23</v>
      </c>
    </row>
    <row r="425" spans="2:6" ht="15" x14ac:dyDescent="0.2">
      <c r="B425" s="102" t="s">
        <v>2197</v>
      </c>
      <c r="C425" s="93" t="s">
        <v>2198</v>
      </c>
      <c r="D425" s="38">
        <v>1</v>
      </c>
      <c r="E425" s="38" t="s">
        <v>838</v>
      </c>
      <c r="F425" s="49">
        <v>28460</v>
      </c>
    </row>
    <row r="426" spans="2:6" ht="15" x14ac:dyDescent="0.2">
      <c r="B426" s="103"/>
      <c r="C426" s="93"/>
      <c r="D426" s="38">
        <v>2</v>
      </c>
      <c r="E426" s="38" t="s">
        <v>290</v>
      </c>
      <c r="F426" s="49">
        <v>143239</v>
      </c>
    </row>
    <row r="427" spans="2:6" ht="15" x14ac:dyDescent="0.2">
      <c r="B427" s="104"/>
      <c r="C427" s="93"/>
      <c r="D427" s="38">
        <v>9</v>
      </c>
      <c r="E427" s="38" t="s">
        <v>255</v>
      </c>
      <c r="F427" s="49">
        <v>3377</v>
      </c>
    </row>
    <row r="428" spans="2:6" ht="15" x14ac:dyDescent="0.2">
      <c r="B428" s="102" t="s">
        <v>2199</v>
      </c>
      <c r="C428" s="93" t="s">
        <v>2200</v>
      </c>
      <c r="D428" s="38">
        <v>1</v>
      </c>
      <c r="E428" s="38" t="s">
        <v>838</v>
      </c>
      <c r="F428" s="49">
        <v>21763</v>
      </c>
    </row>
    <row r="429" spans="2:6" ht="15" x14ac:dyDescent="0.2">
      <c r="B429" s="103"/>
      <c r="C429" s="93"/>
      <c r="D429" s="38">
        <v>2</v>
      </c>
      <c r="E429" s="38" t="s">
        <v>290</v>
      </c>
      <c r="F429" s="49">
        <v>150176</v>
      </c>
    </row>
    <row r="430" spans="2:6" ht="15" x14ac:dyDescent="0.2">
      <c r="B430" s="104"/>
      <c r="C430" s="93"/>
      <c r="D430" s="38">
        <v>9</v>
      </c>
      <c r="E430" s="38" t="s">
        <v>255</v>
      </c>
      <c r="F430" s="49">
        <v>3137</v>
      </c>
    </row>
    <row r="431" spans="2:6" ht="15" x14ac:dyDescent="0.2">
      <c r="B431" s="102" t="s">
        <v>2201</v>
      </c>
      <c r="C431" s="93" t="s">
        <v>2202</v>
      </c>
      <c r="D431" s="38">
        <v>1</v>
      </c>
      <c r="E431" s="38" t="s">
        <v>838</v>
      </c>
      <c r="F431" s="49">
        <v>106861</v>
      </c>
    </row>
    <row r="432" spans="2:6" ht="15" x14ac:dyDescent="0.2">
      <c r="B432" s="103"/>
      <c r="C432" s="93"/>
      <c r="D432" s="38">
        <v>2</v>
      </c>
      <c r="E432" s="38" t="s">
        <v>290</v>
      </c>
      <c r="F432" s="49">
        <v>64942</v>
      </c>
    </row>
    <row r="433" spans="2:6" ht="15" x14ac:dyDescent="0.2">
      <c r="B433" s="104"/>
      <c r="C433" s="93"/>
      <c r="D433" s="38">
        <v>9</v>
      </c>
      <c r="E433" s="38" t="s">
        <v>255</v>
      </c>
      <c r="F433" s="49">
        <v>3273</v>
      </c>
    </row>
    <row r="434" spans="2:6" ht="15" x14ac:dyDescent="0.2">
      <c r="B434" s="102" t="s">
        <v>2203</v>
      </c>
      <c r="C434" s="93" t="s">
        <v>2204</v>
      </c>
      <c r="D434" s="38">
        <v>1</v>
      </c>
      <c r="E434" s="38" t="s">
        <v>838</v>
      </c>
      <c r="F434" s="49">
        <v>30941</v>
      </c>
    </row>
    <row r="435" spans="2:6" ht="15" x14ac:dyDescent="0.2">
      <c r="B435" s="103"/>
      <c r="C435" s="93"/>
      <c r="D435" s="38">
        <v>2</v>
      </c>
      <c r="E435" s="38" t="s">
        <v>290</v>
      </c>
      <c r="F435" s="49">
        <v>140928</v>
      </c>
    </row>
    <row r="436" spans="2:6" ht="15" x14ac:dyDescent="0.2">
      <c r="B436" s="104"/>
      <c r="C436" s="93"/>
      <c r="D436" s="38">
        <v>9</v>
      </c>
      <c r="E436" s="38" t="s">
        <v>255</v>
      </c>
      <c r="F436" s="49">
        <v>3207</v>
      </c>
    </row>
    <row r="437" spans="2:6" ht="15" x14ac:dyDescent="0.2">
      <c r="B437" s="102" t="s">
        <v>2205</v>
      </c>
      <c r="C437" s="93" t="s">
        <v>2206</v>
      </c>
      <c r="D437" s="38">
        <v>1</v>
      </c>
      <c r="E437" s="38" t="s">
        <v>838</v>
      </c>
      <c r="F437" s="49">
        <v>21284</v>
      </c>
    </row>
    <row r="438" spans="2:6" ht="15" x14ac:dyDescent="0.2">
      <c r="B438" s="103"/>
      <c r="C438" s="93"/>
      <c r="D438" s="38">
        <v>2</v>
      </c>
      <c r="E438" s="38" t="s">
        <v>290</v>
      </c>
      <c r="F438" s="49">
        <v>150525</v>
      </c>
    </row>
    <row r="439" spans="2:6" ht="15" x14ac:dyDescent="0.2">
      <c r="B439" s="104"/>
      <c r="C439" s="93"/>
      <c r="D439" s="38">
        <v>9</v>
      </c>
      <c r="E439" s="38" t="s">
        <v>255</v>
      </c>
      <c r="F439" s="49">
        <v>3267</v>
      </c>
    </row>
    <row r="440" spans="2:6" ht="15" x14ac:dyDescent="0.2">
      <c r="B440" s="102" t="s">
        <v>2207</v>
      </c>
      <c r="C440" s="93" t="s">
        <v>2208</v>
      </c>
      <c r="D440" s="38">
        <v>1</v>
      </c>
      <c r="E440" s="38" t="s">
        <v>838</v>
      </c>
      <c r="F440" s="49">
        <v>35000</v>
      </c>
    </row>
    <row r="441" spans="2:6" ht="15" x14ac:dyDescent="0.2">
      <c r="B441" s="103"/>
      <c r="C441" s="93"/>
      <c r="D441" s="38">
        <v>2</v>
      </c>
      <c r="E441" s="38" t="s">
        <v>290</v>
      </c>
      <c r="F441" s="49">
        <v>136762</v>
      </c>
    </row>
    <row r="442" spans="2:6" ht="15" x14ac:dyDescent="0.2">
      <c r="B442" s="104"/>
      <c r="C442" s="93"/>
      <c r="D442" s="38">
        <v>9</v>
      </c>
      <c r="E442" s="38" t="s">
        <v>255</v>
      </c>
      <c r="F442" s="49">
        <v>3314</v>
      </c>
    </row>
    <row r="443" spans="2:6" ht="15" x14ac:dyDescent="0.2">
      <c r="B443" s="102" t="s">
        <v>2209</v>
      </c>
      <c r="C443" s="93" t="s">
        <v>2210</v>
      </c>
      <c r="D443" s="38">
        <v>1</v>
      </c>
      <c r="E443" s="38" t="s">
        <v>838</v>
      </c>
      <c r="F443" s="49">
        <v>17196</v>
      </c>
    </row>
    <row r="444" spans="2:6" ht="15" x14ac:dyDescent="0.2">
      <c r="B444" s="103"/>
      <c r="C444" s="93"/>
      <c r="D444" s="38">
        <v>2</v>
      </c>
      <c r="E444" s="38" t="s">
        <v>290</v>
      </c>
      <c r="F444" s="49">
        <v>154486</v>
      </c>
    </row>
    <row r="445" spans="2:6" ht="15" x14ac:dyDescent="0.2">
      <c r="B445" s="104"/>
      <c r="C445" s="93"/>
      <c r="D445" s="38">
        <v>9</v>
      </c>
      <c r="E445" s="38" t="s">
        <v>255</v>
      </c>
      <c r="F445" s="49">
        <v>3394</v>
      </c>
    </row>
    <row r="446" spans="2:6" ht="15" x14ac:dyDescent="0.2">
      <c r="B446" s="102" t="s">
        <v>2211</v>
      </c>
      <c r="C446" s="93" t="s">
        <v>2212</v>
      </c>
      <c r="D446" s="38">
        <v>1</v>
      </c>
      <c r="E446" s="38" t="s">
        <v>919</v>
      </c>
      <c r="F446" s="49">
        <v>90011</v>
      </c>
    </row>
    <row r="447" spans="2:6" ht="15" x14ac:dyDescent="0.2">
      <c r="B447" s="103"/>
      <c r="C447" s="93"/>
      <c r="D447" s="38">
        <v>2</v>
      </c>
      <c r="E447" s="38" t="s">
        <v>920</v>
      </c>
      <c r="F447" s="49">
        <v>13639</v>
      </c>
    </row>
    <row r="448" spans="2:6" ht="15" x14ac:dyDescent="0.2">
      <c r="B448" s="103"/>
      <c r="C448" s="93"/>
      <c r="D448" s="38">
        <v>3</v>
      </c>
      <c r="E448" s="38" t="s">
        <v>2213</v>
      </c>
      <c r="F448" s="49">
        <v>79262</v>
      </c>
    </row>
    <row r="449" spans="2:6" ht="15" x14ac:dyDescent="0.2">
      <c r="B449" s="104"/>
      <c r="C449" s="93"/>
      <c r="D449" s="38">
        <v>9</v>
      </c>
      <c r="E449" s="38" t="s">
        <v>178</v>
      </c>
      <c r="F449" s="49">
        <v>617</v>
      </c>
    </row>
  </sheetData>
  <mergeCells count="257">
    <mergeCell ref="E1:F1"/>
    <mergeCell ref="B177:B179"/>
    <mergeCell ref="C177:C179"/>
    <mergeCell ref="B73:B82"/>
    <mergeCell ref="C73:C82"/>
    <mergeCell ref="B117:B118"/>
    <mergeCell ref="C117:C118"/>
    <mergeCell ref="B93:B94"/>
    <mergeCell ref="C93:C94"/>
    <mergeCell ref="B95:B96"/>
    <mergeCell ref="C95:C96"/>
    <mergeCell ref="B97:B98"/>
    <mergeCell ref="C97:C98"/>
    <mergeCell ref="B99:B100"/>
    <mergeCell ref="C99:C100"/>
    <mergeCell ref="B101:B102"/>
    <mergeCell ref="C101:C102"/>
    <mergeCell ref="B103:B104"/>
    <mergeCell ref="C103:C104"/>
    <mergeCell ref="B105:B106"/>
    <mergeCell ref="C105:C106"/>
    <mergeCell ref="B4:B7"/>
    <mergeCell ref="C4:C7"/>
    <mergeCell ref="B16:B25"/>
    <mergeCell ref="B206:B208"/>
    <mergeCell ref="C206:C208"/>
    <mergeCell ref="B189:B191"/>
    <mergeCell ref="C189:C191"/>
    <mergeCell ref="B197:B202"/>
    <mergeCell ref="C197:C202"/>
    <mergeCell ref="B180:B182"/>
    <mergeCell ref="C180:C182"/>
    <mergeCell ref="B183:B185"/>
    <mergeCell ref="C183:C185"/>
    <mergeCell ref="B186:B188"/>
    <mergeCell ref="C186:C188"/>
    <mergeCell ref="B203:B205"/>
    <mergeCell ref="C203:C205"/>
    <mergeCell ref="B228:B230"/>
    <mergeCell ref="C228:C230"/>
    <mergeCell ref="B239:B252"/>
    <mergeCell ref="C239:C252"/>
    <mergeCell ref="B231:B233"/>
    <mergeCell ref="C231:C233"/>
    <mergeCell ref="B209:B211"/>
    <mergeCell ref="C209:C211"/>
    <mergeCell ref="B212:B214"/>
    <mergeCell ref="C212:C214"/>
    <mergeCell ref="B215:B217"/>
    <mergeCell ref="C215:C217"/>
    <mergeCell ref="B218:B220"/>
    <mergeCell ref="C218:C220"/>
    <mergeCell ref="B226:B227"/>
    <mergeCell ref="C226:C227"/>
    <mergeCell ref="B236:B237"/>
    <mergeCell ref="C236:C237"/>
    <mergeCell ref="B274:B276"/>
    <mergeCell ref="C274:C276"/>
    <mergeCell ref="B278:B280"/>
    <mergeCell ref="C278:C280"/>
    <mergeCell ref="B260:B262"/>
    <mergeCell ref="C260:C262"/>
    <mergeCell ref="B253:B256"/>
    <mergeCell ref="C253:C256"/>
    <mergeCell ref="B257:B259"/>
    <mergeCell ref="C257:C259"/>
    <mergeCell ref="B267:B269"/>
    <mergeCell ref="C267:C269"/>
    <mergeCell ref="B271:B273"/>
    <mergeCell ref="C271:C273"/>
    <mergeCell ref="B297:B299"/>
    <mergeCell ref="C297:C299"/>
    <mergeCell ref="B288:B290"/>
    <mergeCell ref="C288:C290"/>
    <mergeCell ref="B291:B293"/>
    <mergeCell ref="C291:C293"/>
    <mergeCell ref="B294:B296"/>
    <mergeCell ref="C294:C296"/>
    <mergeCell ref="B281:B283"/>
    <mergeCell ref="C281:C283"/>
    <mergeCell ref="B284:B286"/>
    <mergeCell ref="C284:C286"/>
    <mergeCell ref="B397:B403"/>
    <mergeCell ref="C397:C403"/>
    <mergeCell ref="B369:B375"/>
    <mergeCell ref="C369:C375"/>
    <mergeCell ref="B376:B380"/>
    <mergeCell ref="C376:C380"/>
    <mergeCell ref="B315:B317"/>
    <mergeCell ref="C315:C317"/>
    <mergeCell ref="B325:B331"/>
    <mergeCell ref="C325:C331"/>
    <mergeCell ref="B339:B345"/>
    <mergeCell ref="C339:C345"/>
    <mergeCell ref="B346:B350"/>
    <mergeCell ref="C346:C350"/>
    <mergeCell ref="B332:B336"/>
    <mergeCell ref="C332:C336"/>
    <mergeCell ref="B321:B322"/>
    <mergeCell ref="C321:C322"/>
    <mergeCell ref="B323:B324"/>
    <mergeCell ref="C323:C324"/>
    <mergeCell ref="B337:B338"/>
    <mergeCell ref="C337:C338"/>
    <mergeCell ref="B440:B442"/>
    <mergeCell ref="C440:C442"/>
    <mergeCell ref="B443:B445"/>
    <mergeCell ref="C443:C445"/>
    <mergeCell ref="B446:B449"/>
    <mergeCell ref="C446:C449"/>
    <mergeCell ref="B413:B419"/>
    <mergeCell ref="C413:C419"/>
    <mergeCell ref="B420:B424"/>
    <mergeCell ref="C420:C424"/>
    <mergeCell ref="B425:B427"/>
    <mergeCell ref="C425:C427"/>
    <mergeCell ref="B428:B430"/>
    <mergeCell ref="C428:C430"/>
    <mergeCell ref="B431:B433"/>
    <mergeCell ref="C431:C433"/>
    <mergeCell ref="B434:B436"/>
    <mergeCell ref="C434:C436"/>
    <mergeCell ref="B437:B439"/>
    <mergeCell ref="C437:C439"/>
    <mergeCell ref="B28:B37"/>
    <mergeCell ref="C28:C37"/>
    <mergeCell ref="B40:B46"/>
    <mergeCell ref="C40:C46"/>
    <mergeCell ref="B49:B58"/>
    <mergeCell ref="C49:C58"/>
    <mergeCell ref="B61:B70"/>
    <mergeCell ref="C61:C70"/>
    <mergeCell ref="B38:B39"/>
    <mergeCell ref="C38:C39"/>
    <mergeCell ref="B47:B48"/>
    <mergeCell ref="C47:C48"/>
    <mergeCell ref="B59:B60"/>
    <mergeCell ref="C59:C60"/>
    <mergeCell ref="B8:B9"/>
    <mergeCell ref="C8:C9"/>
    <mergeCell ref="B10:B11"/>
    <mergeCell ref="C10:C11"/>
    <mergeCell ref="B12:B13"/>
    <mergeCell ref="C12:C13"/>
    <mergeCell ref="B14:B15"/>
    <mergeCell ref="C14:C15"/>
    <mergeCell ref="B26:B27"/>
    <mergeCell ref="C26:C27"/>
    <mergeCell ref="C16:C25"/>
    <mergeCell ref="B71:B72"/>
    <mergeCell ref="C71:C72"/>
    <mergeCell ref="B84:B85"/>
    <mergeCell ref="C84:C85"/>
    <mergeCell ref="B86:B87"/>
    <mergeCell ref="C86:C87"/>
    <mergeCell ref="C88:C89"/>
    <mergeCell ref="B88:B89"/>
    <mergeCell ref="B90:B91"/>
    <mergeCell ref="C90:C91"/>
    <mergeCell ref="B107:B108"/>
    <mergeCell ref="C107:C108"/>
    <mergeCell ref="B109:B110"/>
    <mergeCell ref="C109:C110"/>
    <mergeCell ref="B111:B112"/>
    <mergeCell ref="C111:C112"/>
    <mergeCell ref="B113:B114"/>
    <mergeCell ref="C113:C114"/>
    <mergeCell ref="B115:B116"/>
    <mergeCell ref="C115:C116"/>
    <mergeCell ref="B119:B120"/>
    <mergeCell ref="C119:C120"/>
    <mergeCell ref="C121:C122"/>
    <mergeCell ref="B121:B122"/>
    <mergeCell ref="C123:C124"/>
    <mergeCell ref="B123:B124"/>
    <mergeCell ref="C125:C126"/>
    <mergeCell ref="B125:B126"/>
    <mergeCell ref="C129:C130"/>
    <mergeCell ref="B129:B130"/>
    <mergeCell ref="B127:B128"/>
    <mergeCell ref="C127:C128"/>
    <mergeCell ref="C131:C132"/>
    <mergeCell ref="B131:B132"/>
    <mergeCell ref="C133:C134"/>
    <mergeCell ref="B133:B134"/>
    <mergeCell ref="C135:C136"/>
    <mergeCell ref="B135:B136"/>
    <mergeCell ref="C137:C138"/>
    <mergeCell ref="B137:B138"/>
    <mergeCell ref="C139:C140"/>
    <mergeCell ref="B139:B140"/>
    <mergeCell ref="C141:C142"/>
    <mergeCell ref="B141:B142"/>
    <mergeCell ref="C143:C144"/>
    <mergeCell ref="B143:B144"/>
    <mergeCell ref="B145:B146"/>
    <mergeCell ref="C145:C146"/>
    <mergeCell ref="B147:B148"/>
    <mergeCell ref="C147:C148"/>
    <mergeCell ref="B149:B150"/>
    <mergeCell ref="C149:C150"/>
    <mergeCell ref="B151:B152"/>
    <mergeCell ref="C151:C152"/>
    <mergeCell ref="B153:B154"/>
    <mergeCell ref="C153:C154"/>
    <mergeCell ref="B155:B156"/>
    <mergeCell ref="C155:C156"/>
    <mergeCell ref="B157:B158"/>
    <mergeCell ref="C157:C158"/>
    <mergeCell ref="B159:B160"/>
    <mergeCell ref="C159:C160"/>
    <mergeCell ref="B161:B162"/>
    <mergeCell ref="C161:C162"/>
    <mergeCell ref="B163:B164"/>
    <mergeCell ref="C163:C164"/>
    <mergeCell ref="B165:B166"/>
    <mergeCell ref="C165:C166"/>
    <mergeCell ref="B167:B168"/>
    <mergeCell ref="C167:C168"/>
    <mergeCell ref="B175:B176"/>
    <mergeCell ref="C175:C176"/>
    <mergeCell ref="B170:B174"/>
    <mergeCell ref="C170:C174"/>
    <mergeCell ref="B300:B302"/>
    <mergeCell ref="C300:C302"/>
    <mergeCell ref="B303:B305"/>
    <mergeCell ref="C303:C305"/>
    <mergeCell ref="B306:B308"/>
    <mergeCell ref="C306:C308"/>
    <mergeCell ref="B309:B311"/>
    <mergeCell ref="C309:C311"/>
    <mergeCell ref="B312:B314"/>
    <mergeCell ref="C312:C314"/>
    <mergeCell ref="B409:B410"/>
    <mergeCell ref="C409:C410"/>
    <mergeCell ref="B411:B412"/>
    <mergeCell ref="C411:C412"/>
    <mergeCell ref="B351:B352"/>
    <mergeCell ref="C351:C352"/>
    <mergeCell ref="B353:B354"/>
    <mergeCell ref="C353:C354"/>
    <mergeCell ref="B367:B368"/>
    <mergeCell ref="C367:C368"/>
    <mergeCell ref="B381:B382"/>
    <mergeCell ref="C381:C382"/>
    <mergeCell ref="B395:B396"/>
    <mergeCell ref="C395:C396"/>
    <mergeCell ref="B355:B361"/>
    <mergeCell ref="C355:C361"/>
    <mergeCell ref="B362:B366"/>
    <mergeCell ref="C362:C366"/>
    <mergeCell ref="B404:B408"/>
    <mergeCell ref="C404:C408"/>
    <mergeCell ref="B383:B389"/>
    <mergeCell ref="C383:C389"/>
    <mergeCell ref="B390:B394"/>
    <mergeCell ref="C390:C394"/>
  </mergeCells>
  <hyperlinks>
    <hyperlink ref="A1" location="Índice!A1" display="Índice" xr:uid="{B8E159C3-DF8E-4717-8AAE-8FF17AC4A50D}"/>
  </hyperlinks>
  <pageMargins left="0.7" right="0.7" top="0.75" bottom="0.75" header="0.3" footer="0.3"/>
  <pageSetup orientation="portrait" r:id="rId1"/>
  <ignoredErrors>
    <ignoredError sqref="D268:D28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3DDC-E1D5-4082-93EB-CD1C51D7D93E}">
  <sheetPr>
    <tabColor theme="5" tint="0.39997558519241921"/>
  </sheetPr>
  <dimension ref="A1:F702"/>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10" customWidth="1"/>
    <col min="5" max="5" width="41.85546875" style="1" customWidth="1"/>
    <col min="6" max="6" width="14.7109375" style="13" customWidth="1"/>
    <col min="7" max="7" width="5.5703125" style="1" customWidth="1"/>
    <col min="8" max="16384" width="11.42578125" style="1"/>
  </cols>
  <sheetData>
    <row r="1" spans="1:6" s="8" customFormat="1" ht="18.75" x14ac:dyDescent="0.3">
      <c r="A1" s="6" t="s">
        <v>1</v>
      </c>
      <c r="B1" s="7"/>
      <c r="C1" s="3" t="s">
        <v>2214</v>
      </c>
      <c r="D1" s="32"/>
      <c r="E1" s="94" t="s">
        <v>103</v>
      </c>
      <c r="F1" s="95"/>
    </row>
    <row r="3" spans="1:6" ht="15" x14ac:dyDescent="0.2">
      <c r="B3" s="41" t="s">
        <v>104</v>
      </c>
      <c r="C3" s="41" t="s">
        <v>105</v>
      </c>
      <c r="D3" s="41" t="s">
        <v>106</v>
      </c>
      <c r="E3" s="41" t="s">
        <v>107</v>
      </c>
      <c r="F3" s="48" t="s">
        <v>108</v>
      </c>
    </row>
    <row r="4" spans="1:6" ht="15" x14ac:dyDescent="0.2">
      <c r="B4" s="93" t="s">
        <v>2215</v>
      </c>
      <c r="C4" s="93" t="s">
        <v>2216</v>
      </c>
      <c r="D4" s="38">
        <v>1</v>
      </c>
      <c r="E4" s="38" t="s">
        <v>2217</v>
      </c>
      <c r="F4" s="49">
        <v>855</v>
      </c>
    </row>
    <row r="5" spans="1:6" ht="15" x14ac:dyDescent="0.2">
      <c r="B5" s="93"/>
      <c r="C5" s="93"/>
      <c r="D5" s="38">
        <v>2</v>
      </c>
      <c r="E5" s="38" t="s">
        <v>2218</v>
      </c>
      <c r="F5" s="49">
        <v>21009</v>
      </c>
    </row>
    <row r="6" spans="1:6" ht="15" x14ac:dyDescent="0.2">
      <c r="B6" s="93"/>
      <c r="C6" s="93"/>
      <c r="D6" s="38">
        <v>3</v>
      </c>
      <c r="E6" s="38" t="s">
        <v>2219</v>
      </c>
      <c r="F6" s="49">
        <v>3806</v>
      </c>
    </row>
    <row r="7" spans="1:6" ht="15" x14ac:dyDescent="0.2">
      <c r="B7" s="93"/>
      <c r="C7" s="93"/>
      <c r="D7" s="38">
        <v>4</v>
      </c>
      <c r="E7" s="38" t="s">
        <v>2220</v>
      </c>
      <c r="F7" s="49">
        <v>579</v>
      </c>
    </row>
    <row r="8" spans="1:6" ht="15" x14ac:dyDescent="0.2">
      <c r="B8" s="93"/>
      <c r="C8" s="93"/>
      <c r="D8" s="38">
        <v>9</v>
      </c>
      <c r="E8" s="38" t="s">
        <v>817</v>
      </c>
      <c r="F8" s="49">
        <v>931</v>
      </c>
    </row>
    <row r="9" spans="1:6" ht="15" x14ac:dyDescent="0.2">
      <c r="B9" s="38" t="s">
        <v>2221</v>
      </c>
      <c r="C9" s="38" t="s">
        <v>2222</v>
      </c>
      <c r="D9" s="38">
        <v>1</v>
      </c>
      <c r="E9" s="38" t="s">
        <v>2223</v>
      </c>
      <c r="F9" s="49">
        <v>1740</v>
      </c>
    </row>
    <row r="10" spans="1:6" ht="15" x14ac:dyDescent="0.2">
      <c r="B10" s="93" t="s">
        <v>2224</v>
      </c>
      <c r="C10" s="93" t="s">
        <v>2225</v>
      </c>
      <c r="D10" s="38">
        <v>1</v>
      </c>
      <c r="E10" s="38" t="s">
        <v>2226</v>
      </c>
      <c r="F10" s="49">
        <v>3626</v>
      </c>
    </row>
    <row r="11" spans="1:6" ht="15" x14ac:dyDescent="0.2">
      <c r="B11" s="93"/>
      <c r="C11" s="93"/>
      <c r="D11" s="38">
        <v>2</v>
      </c>
      <c r="E11" s="38" t="s">
        <v>2227</v>
      </c>
      <c r="F11" s="49">
        <v>6801</v>
      </c>
    </row>
    <row r="12" spans="1:6" ht="15" x14ac:dyDescent="0.2">
      <c r="B12" s="93"/>
      <c r="C12" s="93"/>
      <c r="D12" s="38">
        <v>3</v>
      </c>
      <c r="E12" s="38" t="s">
        <v>2228</v>
      </c>
      <c r="F12" s="49">
        <v>39</v>
      </c>
    </row>
    <row r="13" spans="1:6" ht="15" x14ac:dyDescent="0.2">
      <c r="B13" s="93"/>
      <c r="C13" s="93"/>
      <c r="D13" s="38">
        <v>4</v>
      </c>
      <c r="E13" s="38" t="s">
        <v>2229</v>
      </c>
      <c r="F13" s="49">
        <v>59</v>
      </c>
    </row>
    <row r="14" spans="1:6" ht="15" x14ac:dyDescent="0.2">
      <c r="B14" s="93"/>
      <c r="C14" s="93"/>
      <c r="D14" s="38">
        <v>5</v>
      </c>
      <c r="E14" s="38" t="s">
        <v>2230</v>
      </c>
      <c r="F14" s="49">
        <v>35</v>
      </c>
    </row>
    <row r="15" spans="1:6" ht="30" x14ac:dyDescent="0.2">
      <c r="B15" s="93"/>
      <c r="C15" s="93"/>
      <c r="D15" s="38">
        <v>6</v>
      </c>
      <c r="E15" s="38" t="s">
        <v>2231</v>
      </c>
      <c r="F15" s="49">
        <v>10</v>
      </c>
    </row>
    <row r="16" spans="1:6" ht="15" x14ac:dyDescent="0.2">
      <c r="B16" s="93"/>
      <c r="C16" s="93"/>
      <c r="D16" s="38">
        <v>7</v>
      </c>
      <c r="E16" s="38" t="s">
        <v>2232</v>
      </c>
      <c r="F16" s="49">
        <v>7200</v>
      </c>
    </row>
    <row r="17" spans="2:6" ht="15" x14ac:dyDescent="0.2">
      <c r="B17" s="93"/>
      <c r="C17" s="93"/>
      <c r="D17" s="38">
        <v>9</v>
      </c>
      <c r="E17" s="38" t="s">
        <v>2233</v>
      </c>
      <c r="F17" s="49">
        <v>869</v>
      </c>
    </row>
    <row r="18" spans="2:6" ht="15" x14ac:dyDescent="0.2">
      <c r="B18" s="93" t="s">
        <v>2234</v>
      </c>
      <c r="C18" s="93" t="s">
        <v>2235</v>
      </c>
      <c r="D18" s="38">
        <v>1</v>
      </c>
      <c r="E18" s="38" t="s">
        <v>2226</v>
      </c>
      <c r="F18" s="49">
        <v>60</v>
      </c>
    </row>
    <row r="19" spans="2:6" ht="15" x14ac:dyDescent="0.2">
      <c r="B19" s="93"/>
      <c r="C19" s="93"/>
      <c r="D19" s="38">
        <v>2</v>
      </c>
      <c r="E19" s="38" t="s">
        <v>2227</v>
      </c>
      <c r="F19" s="49">
        <v>118</v>
      </c>
    </row>
    <row r="20" spans="2:6" ht="15" x14ac:dyDescent="0.2">
      <c r="B20" s="93"/>
      <c r="C20" s="93"/>
      <c r="D20" s="38">
        <v>3</v>
      </c>
      <c r="E20" s="38" t="s">
        <v>2228</v>
      </c>
      <c r="F20" s="49">
        <v>82</v>
      </c>
    </row>
    <row r="21" spans="2:6" ht="15" x14ac:dyDescent="0.2">
      <c r="B21" s="93"/>
      <c r="C21" s="93"/>
      <c r="D21" s="38">
        <v>4</v>
      </c>
      <c r="E21" s="38" t="s">
        <v>2229</v>
      </c>
      <c r="F21" s="49">
        <v>3</v>
      </c>
    </row>
    <row r="22" spans="2:6" ht="15" x14ac:dyDescent="0.2">
      <c r="B22" s="93"/>
      <c r="C22" s="93"/>
      <c r="D22" s="38">
        <v>5</v>
      </c>
      <c r="E22" s="38" t="s">
        <v>2230</v>
      </c>
      <c r="F22" s="49">
        <v>4</v>
      </c>
    </row>
    <row r="23" spans="2:6" ht="30" x14ac:dyDescent="0.2">
      <c r="B23" s="93" t="s">
        <v>2236</v>
      </c>
      <c r="C23" s="93" t="s">
        <v>2237</v>
      </c>
      <c r="D23" s="38">
        <v>1</v>
      </c>
      <c r="E23" s="38" t="s">
        <v>2238</v>
      </c>
      <c r="F23" s="49">
        <v>11328</v>
      </c>
    </row>
    <row r="24" spans="2:6" ht="15" x14ac:dyDescent="0.2">
      <c r="B24" s="93"/>
      <c r="C24" s="93"/>
      <c r="D24" s="38">
        <v>2</v>
      </c>
      <c r="E24" s="38" t="s">
        <v>2232</v>
      </c>
      <c r="F24" s="49">
        <v>29490</v>
      </c>
    </row>
    <row r="25" spans="2:6" ht="15" x14ac:dyDescent="0.2">
      <c r="B25" s="93"/>
      <c r="C25" s="93"/>
      <c r="D25" s="38">
        <v>9</v>
      </c>
      <c r="E25" s="38" t="s">
        <v>2233</v>
      </c>
      <c r="F25" s="49">
        <v>3199</v>
      </c>
    </row>
    <row r="26" spans="2:6" ht="15" x14ac:dyDescent="0.2">
      <c r="B26" s="93" t="s">
        <v>2239</v>
      </c>
      <c r="C26" s="93" t="s">
        <v>2240</v>
      </c>
      <c r="D26" s="56" t="s">
        <v>4006</v>
      </c>
      <c r="E26" s="56" t="s">
        <v>111</v>
      </c>
      <c r="F26" s="65">
        <v>119372</v>
      </c>
    </row>
    <row r="27" spans="2:6" ht="15" x14ac:dyDescent="0.2">
      <c r="B27" s="93"/>
      <c r="C27" s="93"/>
      <c r="D27" s="42" t="s">
        <v>774</v>
      </c>
      <c r="E27" s="42" t="s">
        <v>2241</v>
      </c>
      <c r="F27" s="65">
        <v>61832</v>
      </c>
    </row>
    <row r="28" spans="2:6" ht="15" x14ac:dyDescent="0.2">
      <c r="B28" s="93"/>
      <c r="C28" s="93"/>
      <c r="D28" s="42" t="s">
        <v>903</v>
      </c>
      <c r="E28" s="42" t="s">
        <v>817</v>
      </c>
      <c r="F28" s="65">
        <v>2325</v>
      </c>
    </row>
    <row r="29" spans="2:6" ht="15" x14ac:dyDescent="0.2">
      <c r="B29" s="93" t="s">
        <v>2242</v>
      </c>
      <c r="C29" s="93" t="s">
        <v>2243</v>
      </c>
      <c r="D29" s="56" t="s">
        <v>4007</v>
      </c>
      <c r="E29" s="56" t="s">
        <v>111</v>
      </c>
      <c r="F29" s="65">
        <v>116169</v>
      </c>
    </row>
    <row r="30" spans="2:6" ht="15" x14ac:dyDescent="0.25">
      <c r="B30" s="93"/>
      <c r="C30" s="93"/>
      <c r="D30" s="61" t="s">
        <v>903</v>
      </c>
      <c r="E30" s="61" t="s">
        <v>2233</v>
      </c>
      <c r="F30" s="66">
        <v>3203</v>
      </c>
    </row>
    <row r="31" spans="2:6" ht="15" x14ac:dyDescent="0.2">
      <c r="B31" s="93" t="s">
        <v>2244</v>
      </c>
      <c r="C31" s="93" t="s">
        <v>2245</v>
      </c>
      <c r="D31" s="38">
        <v>1</v>
      </c>
      <c r="E31" s="38" t="s">
        <v>2246</v>
      </c>
      <c r="F31" s="49">
        <v>1166</v>
      </c>
    </row>
    <row r="32" spans="2:6" ht="15" x14ac:dyDescent="0.2">
      <c r="B32" s="93"/>
      <c r="C32" s="93"/>
      <c r="D32" s="38">
        <v>2</v>
      </c>
      <c r="E32" s="38" t="s">
        <v>2247</v>
      </c>
      <c r="F32" s="49">
        <v>2151</v>
      </c>
    </row>
    <row r="33" spans="2:6" ht="15" x14ac:dyDescent="0.2">
      <c r="B33" s="93"/>
      <c r="C33" s="93"/>
      <c r="D33" s="38">
        <v>3</v>
      </c>
      <c r="E33" s="38" t="s">
        <v>290</v>
      </c>
      <c r="F33" s="49">
        <v>53353</v>
      </c>
    </row>
    <row r="34" spans="2:6" ht="15" x14ac:dyDescent="0.2">
      <c r="B34" s="93" t="s">
        <v>2248</v>
      </c>
      <c r="C34" s="93" t="s">
        <v>2249</v>
      </c>
      <c r="D34" s="38">
        <v>1</v>
      </c>
      <c r="E34" s="38" t="s">
        <v>2226</v>
      </c>
      <c r="F34" s="49">
        <v>335</v>
      </c>
    </row>
    <row r="35" spans="2:6" ht="15" x14ac:dyDescent="0.2">
      <c r="B35" s="93"/>
      <c r="C35" s="93"/>
      <c r="D35" s="38">
        <v>2</v>
      </c>
      <c r="E35" s="38" t="s">
        <v>2250</v>
      </c>
      <c r="F35" s="49">
        <v>1061</v>
      </c>
    </row>
    <row r="36" spans="2:6" ht="15" x14ac:dyDescent="0.2">
      <c r="B36" s="93"/>
      <c r="C36" s="93"/>
      <c r="D36" s="38">
        <v>3</v>
      </c>
      <c r="E36" s="38" t="s">
        <v>2232</v>
      </c>
      <c r="F36" s="49">
        <v>1345</v>
      </c>
    </row>
    <row r="37" spans="2:6" ht="15" x14ac:dyDescent="0.2">
      <c r="B37" s="93"/>
      <c r="C37" s="93"/>
      <c r="D37" s="38">
        <v>9</v>
      </c>
      <c r="E37" s="38" t="s">
        <v>2233</v>
      </c>
      <c r="F37" s="49">
        <v>576</v>
      </c>
    </row>
    <row r="38" spans="2:6" ht="15" x14ac:dyDescent="0.2">
      <c r="B38" s="93" t="s">
        <v>2251</v>
      </c>
      <c r="C38" s="93" t="s">
        <v>2252</v>
      </c>
      <c r="D38" s="38">
        <v>1</v>
      </c>
      <c r="E38" s="38" t="s">
        <v>2253</v>
      </c>
      <c r="F38" s="49">
        <v>32118</v>
      </c>
    </row>
    <row r="39" spans="2:6" ht="15" x14ac:dyDescent="0.2">
      <c r="B39" s="93"/>
      <c r="C39" s="93"/>
      <c r="D39" s="38">
        <v>2</v>
      </c>
      <c r="E39" s="38" t="s">
        <v>2254</v>
      </c>
      <c r="F39" s="49">
        <v>13897</v>
      </c>
    </row>
    <row r="40" spans="2:6" ht="15" x14ac:dyDescent="0.2">
      <c r="B40" s="93"/>
      <c r="C40" s="93"/>
      <c r="D40" s="38">
        <v>3</v>
      </c>
      <c r="E40" s="38" t="s">
        <v>2255</v>
      </c>
      <c r="F40" s="49">
        <v>7285</v>
      </c>
    </row>
    <row r="41" spans="2:6" ht="15" x14ac:dyDescent="0.2">
      <c r="B41" s="93"/>
      <c r="C41" s="93"/>
      <c r="D41" s="38">
        <v>4</v>
      </c>
      <c r="E41" s="38" t="s">
        <v>290</v>
      </c>
      <c r="F41" s="49">
        <v>33379</v>
      </c>
    </row>
    <row r="42" spans="2:6" ht="15" x14ac:dyDescent="0.2">
      <c r="B42" s="93"/>
      <c r="C42" s="93"/>
      <c r="D42" s="38">
        <v>9</v>
      </c>
      <c r="E42" s="38" t="s">
        <v>2233</v>
      </c>
      <c r="F42" s="49">
        <v>6261</v>
      </c>
    </row>
    <row r="43" spans="2:6" ht="15" x14ac:dyDescent="0.2">
      <c r="B43" s="93" t="s">
        <v>2256</v>
      </c>
      <c r="C43" s="93" t="s">
        <v>2257</v>
      </c>
      <c r="D43" s="38">
        <v>1</v>
      </c>
      <c r="E43" s="38" t="s">
        <v>2258</v>
      </c>
      <c r="F43" s="49">
        <v>217</v>
      </c>
    </row>
    <row r="44" spans="2:6" ht="15" x14ac:dyDescent="0.2">
      <c r="B44" s="93"/>
      <c r="C44" s="93"/>
      <c r="D44" s="38">
        <v>2</v>
      </c>
      <c r="E44" s="38" t="s">
        <v>2259</v>
      </c>
      <c r="F44" s="49">
        <v>2480</v>
      </c>
    </row>
    <row r="45" spans="2:6" ht="15" x14ac:dyDescent="0.2">
      <c r="B45" s="93"/>
      <c r="C45" s="93"/>
      <c r="D45" s="38">
        <v>3</v>
      </c>
      <c r="E45" s="38" t="s">
        <v>2260</v>
      </c>
      <c r="F45" s="49">
        <v>3241</v>
      </c>
    </row>
    <row r="46" spans="2:6" ht="15" x14ac:dyDescent="0.2">
      <c r="B46" s="93"/>
      <c r="C46" s="93"/>
      <c r="D46" s="38">
        <v>4</v>
      </c>
      <c r="E46" s="38" t="s">
        <v>2261</v>
      </c>
      <c r="F46" s="49">
        <v>8079</v>
      </c>
    </row>
    <row r="47" spans="2:6" ht="15" x14ac:dyDescent="0.2">
      <c r="B47" s="93"/>
      <c r="C47" s="93"/>
      <c r="D47" s="38">
        <v>5</v>
      </c>
      <c r="E47" s="38" t="s">
        <v>2262</v>
      </c>
      <c r="F47" s="49">
        <v>312</v>
      </c>
    </row>
    <row r="48" spans="2:6" ht="15" x14ac:dyDescent="0.2">
      <c r="B48" s="93"/>
      <c r="C48" s="93"/>
      <c r="D48" s="38">
        <v>6</v>
      </c>
      <c r="E48" s="38" t="s">
        <v>2263</v>
      </c>
      <c r="F48" s="49">
        <v>857</v>
      </c>
    </row>
    <row r="49" spans="2:6" ht="15" x14ac:dyDescent="0.2">
      <c r="B49" s="93"/>
      <c r="C49" s="93"/>
      <c r="D49" s="38">
        <v>7</v>
      </c>
      <c r="E49" s="38" t="s">
        <v>2264</v>
      </c>
      <c r="F49" s="49">
        <v>205</v>
      </c>
    </row>
    <row r="50" spans="2:6" ht="15" x14ac:dyDescent="0.2">
      <c r="B50" s="93"/>
      <c r="C50" s="93"/>
      <c r="D50" s="38">
        <v>8</v>
      </c>
      <c r="E50" s="38" t="s">
        <v>2265</v>
      </c>
      <c r="F50" s="49">
        <v>2662</v>
      </c>
    </row>
    <row r="51" spans="2:6" ht="15" x14ac:dyDescent="0.2">
      <c r="B51" s="93"/>
      <c r="C51" s="93"/>
      <c r="D51" s="38">
        <v>9</v>
      </c>
      <c r="E51" s="38" t="s">
        <v>2266</v>
      </c>
      <c r="F51" s="49">
        <v>815</v>
      </c>
    </row>
    <row r="52" spans="2:6" ht="15" x14ac:dyDescent="0.2">
      <c r="B52" s="93"/>
      <c r="C52" s="93"/>
      <c r="D52" s="38">
        <v>10</v>
      </c>
      <c r="E52" s="38" t="s">
        <v>2267</v>
      </c>
      <c r="F52" s="49">
        <v>360</v>
      </c>
    </row>
    <row r="53" spans="2:6" ht="15" x14ac:dyDescent="0.2">
      <c r="B53" s="93"/>
      <c r="C53" s="93"/>
      <c r="D53" s="38">
        <v>11</v>
      </c>
      <c r="E53" s="38" t="s">
        <v>2268</v>
      </c>
      <c r="F53" s="49">
        <v>9390</v>
      </c>
    </row>
    <row r="54" spans="2:6" ht="15" x14ac:dyDescent="0.2">
      <c r="B54" s="93"/>
      <c r="C54" s="93"/>
      <c r="D54" s="38">
        <v>12</v>
      </c>
      <c r="E54" s="38" t="s">
        <v>954</v>
      </c>
      <c r="F54" s="49">
        <v>3248</v>
      </c>
    </row>
    <row r="55" spans="2:6" ht="15" x14ac:dyDescent="0.2">
      <c r="B55" s="93"/>
      <c r="C55" s="93"/>
      <c r="D55" s="38">
        <v>99</v>
      </c>
      <c r="E55" s="38" t="s">
        <v>817</v>
      </c>
      <c r="F55" s="49">
        <v>1513</v>
      </c>
    </row>
    <row r="56" spans="2:6" ht="15" x14ac:dyDescent="0.2">
      <c r="B56" s="93" t="s">
        <v>2269</v>
      </c>
      <c r="C56" s="93" t="s">
        <v>2270</v>
      </c>
      <c r="D56" s="38">
        <v>1</v>
      </c>
      <c r="E56" s="38" t="s">
        <v>2253</v>
      </c>
      <c r="F56" s="49">
        <v>20924</v>
      </c>
    </row>
    <row r="57" spans="2:6" ht="15" x14ac:dyDescent="0.2">
      <c r="B57" s="93"/>
      <c r="C57" s="93"/>
      <c r="D57" s="38">
        <v>2</v>
      </c>
      <c r="E57" s="38" t="s">
        <v>2254</v>
      </c>
      <c r="F57" s="49">
        <v>8577</v>
      </c>
    </row>
    <row r="58" spans="2:6" ht="15" x14ac:dyDescent="0.2">
      <c r="B58" s="93"/>
      <c r="C58" s="93"/>
      <c r="D58" s="38">
        <v>3</v>
      </c>
      <c r="E58" s="38" t="s">
        <v>2255</v>
      </c>
      <c r="F58" s="49">
        <v>5162</v>
      </c>
    </row>
    <row r="59" spans="2:6" ht="15" x14ac:dyDescent="0.2">
      <c r="B59" s="93"/>
      <c r="C59" s="93"/>
      <c r="D59" s="38">
        <v>4</v>
      </c>
      <c r="E59" s="38" t="s">
        <v>290</v>
      </c>
      <c r="F59" s="49">
        <v>23475</v>
      </c>
    </row>
    <row r="60" spans="2:6" ht="15" x14ac:dyDescent="0.2">
      <c r="B60" s="93"/>
      <c r="C60" s="93"/>
      <c r="D60" s="38">
        <v>9</v>
      </c>
      <c r="E60" s="38" t="s">
        <v>2233</v>
      </c>
      <c r="F60" s="49">
        <v>3442</v>
      </c>
    </row>
    <row r="61" spans="2:6" ht="15" x14ac:dyDescent="0.2">
      <c r="B61" s="93" t="s">
        <v>2271</v>
      </c>
      <c r="C61" s="93" t="s">
        <v>2272</v>
      </c>
      <c r="D61" s="38">
        <v>1</v>
      </c>
      <c r="E61" s="38" t="s">
        <v>2273</v>
      </c>
      <c r="F61" s="49">
        <v>182</v>
      </c>
    </row>
    <row r="62" spans="2:6" ht="15" x14ac:dyDescent="0.2">
      <c r="B62" s="93"/>
      <c r="C62" s="93"/>
      <c r="D62" s="38">
        <v>2</v>
      </c>
      <c r="E62" s="38" t="s">
        <v>2259</v>
      </c>
      <c r="F62" s="49">
        <v>1982</v>
      </c>
    </row>
    <row r="63" spans="2:6" ht="15" x14ac:dyDescent="0.2">
      <c r="B63" s="93"/>
      <c r="C63" s="93"/>
      <c r="D63" s="38">
        <v>3</v>
      </c>
      <c r="E63" s="38" t="s">
        <v>2274</v>
      </c>
      <c r="F63" s="49">
        <v>2521</v>
      </c>
    </row>
    <row r="64" spans="2:6" ht="15" x14ac:dyDescent="0.2">
      <c r="B64" s="93"/>
      <c r="C64" s="93"/>
      <c r="D64" s="38">
        <v>4</v>
      </c>
      <c r="E64" s="38" t="s">
        <v>2275</v>
      </c>
      <c r="F64" s="49">
        <v>5226</v>
      </c>
    </row>
    <row r="65" spans="2:6" ht="15" x14ac:dyDescent="0.2">
      <c r="B65" s="93"/>
      <c r="C65" s="93"/>
      <c r="D65" s="38">
        <v>5</v>
      </c>
      <c r="E65" s="38" t="s">
        <v>2262</v>
      </c>
      <c r="F65" s="49">
        <v>135</v>
      </c>
    </row>
    <row r="66" spans="2:6" ht="15" x14ac:dyDescent="0.2">
      <c r="B66" s="93"/>
      <c r="C66" s="93"/>
      <c r="D66" s="38">
        <v>6</v>
      </c>
      <c r="E66" s="38" t="s">
        <v>2263</v>
      </c>
      <c r="F66" s="49">
        <v>801</v>
      </c>
    </row>
    <row r="67" spans="2:6" ht="15" x14ac:dyDescent="0.2">
      <c r="B67" s="93"/>
      <c r="C67" s="93"/>
      <c r="D67" s="38">
        <v>7</v>
      </c>
      <c r="E67" s="38" t="s">
        <v>2264</v>
      </c>
      <c r="F67" s="49">
        <v>169</v>
      </c>
    </row>
    <row r="68" spans="2:6" ht="15" x14ac:dyDescent="0.2">
      <c r="B68" s="93"/>
      <c r="C68" s="93"/>
      <c r="D68" s="38">
        <v>8</v>
      </c>
      <c r="E68" s="38" t="s">
        <v>2265</v>
      </c>
      <c r="F68" s="49">
        <v>2263</v>
      </c>
    </row>
    <row r="69" spans="2:6" ht="15" x14ac:dyDescent="0.2">
      <c r="B69" s="93"/>
      <c r="C69" s="93"/>
      <c r="D69" s="38">
        <v>9</v>
      </c>
      <c r="E69" s="38" t="s">
        <v>2266</v>
      </c>
      <c r="F69" s="49">
        <v>1191</v>
      </c>
    </row>
    <row r="70" spans="2:6" ht="15" x14ac:dyDescent="0.2">
      <c r="B70" s="93"/>
      <c r="C70" s="93"/>
      <c r="D70" s="38">
        <v>10</v>
      </c>
      <c r="E70" s="38" t="s">
        <v>2267</v>
      </c>
      <c r="F70" s="49">
        <v>494</v>
      </c>
    </row>
    <row r="71" spans="2:6" ht="15" x14ac:dyDescent="0.2">
      <c r="B71" s="93"/>
      <c r="C71" s="93"/>
      <c r="D71" s="38">
        <v>11</v>
      </c>
      <c r="E71" s="38" t="s">
        <v>2268</v>
      </c>
      <c r="F71" s="49">
        <v>4740</v>
      </c>
    </row>
    <row r="72" spans="2:6" ht="15" x14ac:dyDescent="0.2">
      <c r="B72" s="93"/>
      <c r="C72" s="93"/>
      <c r="D72" s="38">
        <v>12</v>
      </c>
      <c r="E72" s="38" t="s">
        <v>954</v>
      </c>
      <c r="F72" s="49">
        <v>2604</v>
      </c>
    </row>
    <row r="73" spans="2:6" ht="15" x14ac:dyDescent="0.2">
      <c r="B73" s="93"/>
      <c r="C73" s="93"/>
      <c r="D73" s="38">
        <v>99</v>
      </c>
      <c r="E73" s="38" t="s">
        <v>817</v>
      </c>
      <c r="F73" s="49">
        <v>1167</v>
      </c>
    </row>
    <row r="74" spans="2:6" ht="15" x14ac:dyDescent="0.2">
      <c r="B74" s="93" t="s">
        <v>2276</v>
      </c>
      <c r="C74" s="93" t="s">
        <v>2277</v>
      </c>
      <c r="D74" s="38">
        <v>1</v>
      </c>
      <c r="E74" s="38" t="s">
        <v>2278</v>
      </c>
      <c r="F74" s="49">
        <v>52588</v>
      </c>
    </row>
    <row r="75" spans="2:6" ht="15" x14ac:dyDescent="0.2">
      <c r="B75" s="93"/>
      <c r="C75" s="93"/>
      <c r="D75" s="38">
        <v>2</v>
      </c>
      <c r="E75" s="38" t="s">
        <v>2279</v>
      </c>
      <c r="F75" s="49">
        <v>63616</v>
      </c>
    </row>
    <row r="76" spans="2:6" ht="15" x14ac:dyDescent="0.2">
      <c r="B76" s="93"/>
      <c r="C76" s="93"/>
      <c r="D76" s="38">
        <v>3</v>
      </c>
      <c r="E76" s="38" t="s">
        <v>2280</v>
      </c>
      <c r="F76" s="49">
        <v>24494</v>
      </c>
    </row>
    <row r="77" spans="2:6" ht="15" x14ac:dyDescent="0.2">
      <c r="B77" s="93"/>
      <c r="C77" s="93"/>
      <c r="D77" s="38">
        <v>4</v>
      </c>
      <c r="E77" s="38" t="s">
        <v>2281</v>
      </c>
      <c r="F77" s="49">
        <v>21461</v>
      </c>
    </row>
    <row r="78" spans="2:6" ht="15" x14ac:dyDescent="0.2">
      <c r="B78" s="93"/>
      <c r="C78" s="93"/>
      <c r="D78" s="38">
        <v>5</v>
      </c>
      <c r="E78" s="38" t="s">
        <v>2282</v>
      </c>
      <c r="F78" s="49">
        <v>10983</v>
      </c>
    </row>
    <row r="79" spans="2:6" ht="15" x14ac:dyDescent="0.2">
      <c r="B79" s="93"/>
      <c r="C79" s="93"/>
      <c r="D79" s="38">
        <v>6</v>
      </c>
      <c r="E79" s="38" t="s">
        <v>2283</v>
      </c>
      <c r="F79" s="49">
        <v>4902</v>
      </c>
    </row>
    <row r="80" spans="2:6" ht="15" x14ac:dyDescent="0.2">
      <c r="B80" s="93"/>
      <c r="C80" s="93"/>
      <c r="D80" s="38">
        <v>7</v>
      </c>
      <c r="E80" s="38" t="s">
        <v>2284</v>
      </c>
      <c r="F80" s="49">
        <v>25670</v>
      </c>
    </row>
    <row r="81" spans="2:6" ht="15" x14ac:dyDescent="0.2">
      <c r="B81" s="93"/>
      <c r="C81" s="93"/>
      <c r="D81" s="38">
        <v>8</v>
      </c>
      <c r="E81" s="38" t="s">
        <v>2285</v>
      </c>
      <c r="F81" s="49">
        <v>5887</v>
      </c>
    </row>
    <row r="82" spans="2:6" ht="15" x14ac:dyDescent="0.2">
      <c r="B82" s="93"/>
      <c r="C82" s="93"/>
      <c r="D82" s="38">
        <v>9</v>
      </c>
      <c r="E82" s="38" t="s">
        <v>2286</v>
      </c>
      <c r="F82" s="49">
        <v>1641</v>
      </c>
    </row>
    <row r="83" spans="2:6" ht="15" x14ac:dyDescent="0.2">
      <c r="B83" s="93"/>
      <c r="C83" s="93"/>
      <c r="D83" s="38">
        <v>99</v>
      </c>
      <c r="E83" s="38" t="s">
        <v>817</v>
      </c>
      <c r="F83" s="49">
        <v>5197</v>
      </c>
    </row>
    <row r="84" spans="2:6" ht="15" x14ac:dyDescent="0.2">
      <c r="B84" s="93" t="s">
        <v>2287</v>
      </c>
      <c r="C84" s="93" t="s">
        <v>2288</v>
      </c>
      <c r="D84" s="38">
        <v>1</v>
      </c>
      <c r="E84" s="38" t="s">
        <v>2289</v>
      </c>
      <c r="F84" s="49">
        <v>2204</v>
      </c>
    </row>
    <row r="85" spans="2:6" ht="15" x14ac:dyDescent="0.2">
      <c r="B85" s="93"/>
      <c r="C85" s="93"/>
      <c r="D85" s="38">
        <v>2</v>
      </c>
      <c r="E85" s="38">
        <v>2</v>
      </c>
      <c r="F85" s="49">
        <v>3431</v>
      </c>
    </row>
    <row r="86" spans="2:6" ht="15" x14ac:dyDescent="0.2">
      <c r="B86" s="93"/>
      <c r="C86" s="93"/>
      <c r="D86" s="38">
        <v>3</v>
      </c>
      <c r="E86" s="38">
        <v>3</v>
      </c>
      <c r="F86" s="49">
        <v>6866</v>
      </c>
    </row>
    <row r="87" spans="2:6" ht="15" x14ac:dyDescent="0.2">
      <c r="B87" s="93"/>
      <c r="C87" s="93"/>
      <c r="D87" s="38">
        <v>4</v>
      </c>
      <c r="E87" s="38">
        <v>4</v>
      </c>
      <c r="F87" s="49">
        <v>18081</v>
      </c>
    </row>
    <row r="88" spans="2:6" ht="15" x14ac:dyDescent="0.2">
      <c r="B88" s="93"/>
      <c r="C88" s="93"/>
      <c r="D88" s="38">
        <v>5</v>
      </c>
      <c r="E88" s="38">
        <v>5</v>
      </c>
      <c r="F88" s="49">
        <v>45578</v>
      </c>
    </row>
    <row r="89" spans="2:6" ht="15" x14ac:dyDescent="0.2">
      <c r="B89" s="93"/>
      <c r="C89" s="93"/>
      <c r="D89" s="38">
        <v>6</v>
      </c>
      <c r="E89" s="38">
        <v>6</v>
      </c>
      <c r="F89" s="49">
        <v>64439</v>
      </c>
    </row>
    <row r="90" spans="2:6" ht="15" x14ac:dyDescent="0.2">
      <c r="B90" s="93"/>
      <c r="C90" s="93"/>
      <c r="D90" s="38">
        <v>7</v>
      </c>
      <c r="E90" s="38" t="s">
        <v>2290</v>
      </c>
      <c r="F90" s="49">
        <v>73066</v>
      </c>
    </row>
    <row r="91" spans="2:6" ht="15" x14ac:dyDescent="0.2">
      <c r="B91" s="93"/>
      <c r="C91" s="93"/>
      <c r="D91" s="38">
        <v>9</v>
      </c>
      <c r="E91" s="38" t="s">
        <v>817</v>
      </c>
      <c r="F91" s="49">
        <v>2774</v>
      </c>
    </row>
    <row r="92" spans="2:6" ht="30" x14ac:dyDescent="0.2">
      <c r="B92" s="38" t="s">
        <v>2291</v>
      </c>
      <c r="C92" s="38" t="s">
        <v>2292</v>
      </c>
      <c r="D92" s="38">
        <v>1</v>
      </c>
      <c r="E92" s="38" t="s">
        <v>2293</v>
      </c>
      <c r="F92" s="49">
        <v>84358</v>
      </c>
    </row>
    <row r="93" spans="2:6" ht="15" x14ac:dyDescent="0.2">
      <c r="B93" s="93" t="s">
        <v>2294</v>
      </c>
      <c r="C93" s="93" t="s">
        <v>2295</v>
      </c>
      <c r="D93" s="38">
        <v>1</v>
      </c>
      <c r="E93" s="38" t="s">
        <v>293</v>
      </c>
      <c r="F93" s="49">
        <v>11012</v>
      </c>
    </row>
    <row r="94" spans="2:6" ht="15" x14ac:dyDescent="0.2">
      <c r="B94" s="93"/>
      <c r="C94" s="93"/>
      <c r="D94" s="38">
        <v>2</v>
      </c>
      <c r="E94" s="38" t="s">
        <v>290</v>
      </c>
      <c r="F94" s="49">
        <v>69046</v>
      </c>
    </row>
    <row r="95" spans="2:6" ht="15" x14ac:dyDescent="0.2">
      <c r="B95" s="93"/>
      <c r="C95" s="93"/>
      <c r="D95" s="38">
        <v>9</v>
      </c>
      <c r="E95" s="38" t="s">
        <v>2233</v>
      </c>
      <c r="F95" s="49">
        <v>3174</v>
      </c>
    </row>
    <row r="96" spans="2:6" ht="15" x14ac:dyDescent="0.2">
      <c r="B96" s="93" t="s">
        <v>2296</v>
      </c>
      <c r="C96" s="93" t="s">
        <v>2297</v>
      </c>
      <c r="D96" s="38">
        <v>1</v>
      </c>
      <c r="E96" s="38" t="s">
        <v>2298</v>
      </c>
      <c r="F96" s="49">
        <v>2913</v>
      </c>
    </row>
    <row r="97" spans="2:6" ht="15" x14ac:dyDescent="0.2">
      <c r="B97" s="93"/>
      <c r="C97" s="93"/>
      <c r="D97" s="38">
        <v>2</v>
      </c>
      <c r="E97" s="38" t="s">
        <v>2299</v>
      </c>
      <c r="F97" s="49">
        <v>31939</v>
      </c>
    </row>
    <row r="98" spans="2:6" ht="15" x14ac:dyDescent="0.2">
      <c r="B98" s="93"/>
      <c r="C98" s="93"/>
      <c r="D98" s="38">
        <v>3</v>
      </c>
      <c r="E98" s="38" t="s">
        <v>2300</v>
      </c>
      <c r="F98" s="49">
        <v>909</v>
      </c>
    </row>
    <row r="99" spans="2:6" ht="15" x14ac:dyDescent="0.2">
      <c r="B99" s="93"/>
      <c r="C99" s="93"/>
      <c r="D99" s="38">
        <v>4</v>
      </c>
      <c r="E99" s="38" t="s">
        <v>2301</v>
      </c>
      <c r="F99" s="49">
        <v>2618</v>
      </c>
    </row>
    <row r="100" spans="2:6" ht="15" x14ac:dyDescent="0.2">
      <c r="B100" s="93"/>
      <c r="C100" s="93"/>
      <c r="D100" s="38">
        <v>5</v>
      </c>
      <c r="E100" s="38" t="s">
        <v>2302</v>
      </c>
      <c r="F100" s="49">
        <v>175668</v>
      </c>
    </row>
    <row r="101" spans="2:6" ht="15" x14ac:dyDescent="0.2">
      <c r="B101" s="93"/>
      <c r="C101" s="93"/>
      <c r="D101" s="38">
        <v>9</v>
      </c>
      <c r="E101" s="38" t="s">
        <v>2233</v>
      </c>
      <c r="F101" s="49">
        <v>2392</v>
      </c>
    </row>
    <row r="102" spans="2:6" ht="15" x14ac:dyDescent="0.2">
      <c r="B102" s="93" t="s">
        <v>2303</v>
      </c>
      <c r="C102" s="93" t="s">
        <v>2304</v>
      </c>
      <c r="D102" s="38">
        <v>1</v>
      </c>
      <c r="E102" s="38" t="s">
        <v>293</v>
      </c>
      <c r="F102" s="49">
        <v>35300</v>
      </c>
    </row>
    <row r="103" spans="2:6" ht="15" x14ac:dyDescent="0.2">
      <c r="B103" s="93"/>
      <c r="C103" s="93"/>
      <c r="D103" s="38">
        <v>2</v>
      </c>
      <c r="E103" s="38" t="s">
        <v>290</v>
      </c>
      <c r="F103" s="49">
        <v>2492</v>
      </c>
    </row>
    <row r="104" spans="2:6" ht="15" x14ac:dyDescent="0.2">
      <c r="B104" s="93"/>
      <c r="C104" s="93"/>
      <c r="D104" s="38">
        <v>9</v>
      </c>
      <c r="E104" s="38" t="s">
        <v>2233</v>
      </c>
      <c r="F104" s="49">
        <v>587</v>
      </c>
    </row>
    <row r="105" spans="2:6" ht="30" x14ac:dyDescent="0.2">
      <c r="B105" s="93" t="s">
        <v>2305</v>
      </c>
      <c r="C105" s="93" t="s">
        <v>2306</v>
      </c>
      <c r="D105" s="38">
        <v>1</v>
      </c>
      <c r="E105" s="38" t="s">
        <v>2307</v>
      </c>
      <c r="F105" s="49">
        <v>994</v>
      </c>
    </row>
    <row r="106" spans="2:6" ht="30" x14ac:dyDescent="0.2">
      <c r="B106" s="93"/>
      <c r="C106" s="93"/>
      <c r="D106" s="38">
        <v>2</v>
      </c>
      <c r="E106" s="38" t="s">
        <v>2308</v>
      </c>
      <c r="F106" s="49">
        <v>517</v>
      </c>
    </row>
    <row r="107" spans="2:6" ht="15" x14ac:dyDescent="0.2">
      <c r="B107" s="93"/>
      <c r="C107" s="93"/>
      <c r="D107" s="38">
        <v>3</v>
      </c>
      <c r="E107" s="38" t="s">
        <v>2309</v>
      </c>
      <c r="F107" s="49">
        <v>268</v>
      </c>
    </row>
    <row r="108" spans="2:6" ht="30" x14ac:dyDescent="0.2">
      <c r="B108" s="93"/>
      <c r="C108" s="93"/>
      <c r="D108" s="38">
        <v>4</v>
      </c>
      <c r="E108" s="38" t="s">
        <v>2310</v>
      </c>
      <c r="F108" s="49">
        <v>77</v>
      </c>
    </row>
    <row r="109" spans="2:6" ht="30" x14ac:dyDescent="0.2">
      <c r="B109" s="93"/>
      <c r="C109" s="93"/>
      <c r="D109" s="38">
        <v>5</v>
      </c>
      <c r="E109" s="38" t="s">
        <v>2311</v>
      </c>
      <c r="F109" s="49">
        <v>12</v>
      </c>
    </row>
    <row r="110" spans="2:6" ht="30" x14ac:dyDescent="0.2">
      <c r="B110" s="93"/>
      <c r="C110" s="93"/>
      <c r="D110" s="38">
        <v>6</v>
      </c>
      <c r="E110" s="38" t="s">
        <v>2312</v>
      </c>
      <c r="F110" s="49">
        <v>6</v>
      </c>
    </row>
    <row r="111" spans="2:6" ht="30" x14ac:dyDescent="0.2">
      <c r="B111" s="93"/>
      <c r="C111" s="93"/>
      <c r="D111" s="38">
        <v>7</v>
      </c>
      <c r="E111" s="38" t="s">
        <v>2313</v>
      </c>
      <c r="F111" s="49">
        <v>28</v>
      </c>
    </row>
    <row r="112" spans="2:6" ht="15" x14ac:dyDescent="0.2">
      <c r="B112" s="93"/>
      <c r="C112" s="93"/>
      <c r="D112" s="38">
        <v>8</v>
      </c>
      <c r="E112" s="38" t="s">
        <v>2314</v>
      </c>
      <c r="F112" s="49">
        <v>84</v>
      </c>
    </row>
    <row r="113" spans="2:6" ht="15" x14ac:dyDescent="0.2">
      <c r="B113" s="93"/>
      <c r="C113" s="93"/>
      <c r="D113" s="38">
        <v>9</v>
      </c>
      <c r="E113" s="38" t="s">
        <v>2315</v>
      </c>
      <c r="F113" s="49">
        <v>72</v>
      </c>
    </row>
    <row r="114" spans="2:6" ht="30" x14ac:dyDescent="0.2">
      <c r="B114" s="93"/>
      <c r="C114" s="93"/>
      <c r="D114" s="38">
        <v>10</v>
      </c>
      <c r="E114" s="38" t="s">
        <v>2316</v>
      </c>
      <c r="F114" s="49">
        <v>46</v>
      </c>
    </row>
    <row r="115" spans="2:6" ht="15" x14ac:dyDescent="0.2">
      <c r="B115" s="93"/>
      <c r="C115" s="93"/>
      <c r="D115" s="38">
        <v>11</v>
      </c>
      <c r="E115" s="38" t="s">
        <v>2317</v>
      </c>
      <c r="F115" s="49">
        <v>82</v>
      </c>
    </row>
    <row r="116" spans="2:6" ht="15" x14ac:dyDescent="0.2">
      <c r="B116" s="93"/>
      <c r="C116" s="93"/>
      <c r="D116" s="38">
        <v>12</v>
      </c>
      <c r="E116" s="38" t="s">
        <v>2318</v>
      </c>
      <c r="F116" s="49">
        <v>39</v>
      </c>
    </row>
    <row r="117" spans="2:6" ht="15" x14ac:dyDescent="0.2">
      <c r="B117" s="93"/>
      <c r="C117" s="93"/>
      <c r="D117" s="38">
        <v>13</v>
      </c>
      <c r="E117" s="38" t="s">
        <v>2319</v>
      </c>
      <c r="F117" s="49">
        <v>8</v>
      </c>
    </row>
    <row r="118" spans="2:6" ht="15" x14ac:dyDescent="0.2">
      <c r="B118" s="93"/>
      <c r="C118" s="93"/>
      <c r="D118" s="38">
        <v>99</v>
      </c>
      <c r="E118" s="38" t="s">
        <v>817</v>
      </c>
      <c r="F118" s="49">
        <v>259</v>
      </c>
    </row>
    <row r="119" spans="2:6" ht="15" x14ac:dyDescent="0.2">
      <c r="B119" s="93" t="s">
        <v>2320</v>
      </c>
      <c r="C119" s="93" t="s">
        <v>2321</v>
      </c>
      <c r="D119" s="38">
        <v>1</v>
      </c>
      <c r="E119" s="38" t="s">
        <v>838</v>
      </c>
      <c r="F119" s="49">
        <v>2815</v>
      </c>
    </row>
    <row r="120" spans="2:6" ht="15" x14ac:dyDescent="0.2">
      <c r="B120" s="93"/>
      <c r="C120" s="93"/>
      <c r="D120" s="38">
        <v>2</v>
      </c>
      <c r="E120" s="38" t="s">
        <v>290</v>
      </c>
      <c r="F120" s="49">
        <v>31841</v>
      </c>
    </row>
    <row r="121" spans="2:6" ht="15" x14ac:dyDescent="0.2">
      <c r="B121" s="93"/>
      <c r="C121" s="93"/>
      <c r="D121" s="38">
        <v>9</v>
      </c>
      <c r="E121" s="38" t="s">
        <v>178</v>
      </c>
      <c r="F121" s="49">
        <v>644</v>
      </c>
    </row>
    <row r="122" spans="2:6" ht="15" x14ac:dyDescent="0.2">
      <c r="B122" s="93" t="s">
        <v>2322</v>
      </c>
      <c r="C122" s="93" t="s">
        <v>2323</v>
      </c>
      <c r="D122" s="38">
        <v>1</v>
      </c>
      <c r="E122" s="38" t="s">
        <v>838</v>
      </c>
      <c r="F122" s="49">
        <v>4933</v>
      </c>
    </row>
    <row r="123" spans="2:6" ht="15" x14ac:dyDescent="0.2">
      <c r="B123" s="93"/>
      <c r="C123" s="93"/>
      <c r="D123" s="38">
        <v>2</v>
      </c>
      <c r="E123" s="38" t="s">
        <v>290</v>
      </c>
      <c r="F123" s="49">
        <v>29684</v>
      </c>
    </row>
    <row r="124" spans="2:6" ht="15" x14ac:dyDescent="0.2">
      <c r="B124" s="93"/>
      <c r="C124" s="93"/>
      <c r="D124" s="38">
        <v>9</v>
      </c>
      <c r="E124" s="38" t="s">
        <v>178</v>
      </c>
      <c r="F124" s="49">
        <v>683</v>
      </c>
    </row>
    <row r="125" spans="2:6" ht="15" x14ac:dyDescent="0.2">
      <c r="B125" s="93" t="s">
        <v>2324</v>
      </c>
      <c r="C125" s="93" t="s">
        <v>2325</v>
      </c>
      <c r="D125" s="38">
        <v>1</v>
      </c>
      <c r="E125" s="38" t="s">
        <v>838</v>
      </c>
      <c r="F125" s="49">
        <v>5823</v>
      </c>
    </row>
    <row r="126" spans="2:6" ht="15" x14ac:dyDescent="0.2">
      <c r="B126" s="93"/>
      <c r="C126" s="93"/>
      <c r="D126" s="38">
        <v>2</v>
      </c>
      <c r="E126" s="38" t="s">
        <v>290</v>
      </c>
      <c r="F126" s="49">
        <v>28797</v>
      </c>
    </row>
    <row r="127" spans="2:6" ht="15" x14ac:dyDescent="0.2">
      <c r="B127" s="93"/>
      <c r="C127" s="93"/>
      <c r="D127" s="38">
        <v>9</v>
      </c>
      <c r="E127" s="38" t="s">
        <v>178</v>
      </c>
      <c r="F127" s="49">
        <v>680</v>
      </c>
    </row>
    <row r="128" spans="2:6" ht="15" x14ac:dyDescent="0.2">
      <c r="B128" s="93" t="s">
        <v>2326</v>
      </c>
      <c r="C128" s="93" t="s">
        <v>2327</v>
      </c>
      <c r="D128" s="38">
        <v>1</v>
      </c>
      <c r="E128" s="38" t="s">
        <v>838</v>
      </c>
      <c r="F128" s="49">
        <v>1994</v>
      </c>
    </row>
    <row r="129" spans="2:6" ht="15" x14ac:dyDescent="0.2">
      <c r="B129" s="93"/>
      <c r="C129" s="93"/>
      <c r="D129" s="38">
        <v>2</v>
      </c>
      <c r="E129" s="38" t="s">
        <v>290</v>
      </c>
      <c r="F129" s="49">
        <v>32623</v>
      </c>
    </row>
    <row r="130" spans="2:6" ht="15" x14ac:dyDescent="0.2">
      <c r="B130" s="93"/>
      <c r="C130" s="93"/>
      <c r="D130" s="38">
        <v>9</v>
      </c>
      <c r="E130" s="38" t="s">
        <v>178</v>
      </c>
      <c r="F130" s="49">
        <v>683</v>
      </c>
    </row>
    <row r="131" spans="2:6" ht="15" x14ac:dyDescent="0.2">
      <c r="B131" s="93" t="s">
        <v>2328</v>
      </c>
      <c r="C131" s="93" t="s">
        <v>2329</v>
      </c>
      <c r="D131" s="38">
        <v>1</v>
      </c>
      <c r="E131" s="38" t="s">
        <v>838</v>
      </c>
      <c r="F131" s="49">
        <v>2620</v>
      </c>
    </row>
    <row r="132" spans="2:6" ht="15" x14ac:dyDescent="0.2">
      <c r="B132" s="93"/>
      <c r="C132" s="93"/>
      <c r="D132" s="38">
        <v>2</v>
      </c>
      <c r="E132" s="38" t="s">
        <v>290</v>
      </c>
      <c r="F132" s="49">
        <v>31979</v>
      </c>
    </row>
    <row r="133" spans="2:6" ht="15" x14ac:dyDescent="0.2">
      <c r="B133" s="93"/>
      <c r="C133" s="93"/>
      <c r="D133" s="38">
        <v>9</v>
      </c>
      <c r="E133" s="38" t="s">
        <v>178</v>
      </c>
      <c r="F133" s="49">
        <v>701</v>
      </c>
    </row>
    <row r="134" spans="2:6" ht="15" x14ac:dyDescent="0.2">
      <c r="B134" s="93" t="s">
        <v>2330</v>
      </c>
      <c r="C134" s="93" t="s">
        <v>2331</v>
      </c>
      <c r="D134" s="50" t="s">
        <v>4008</v>
      </c>
      <c r="E134" s="50" t="s">
        <v>111</v>
      </c>
      <c r="F134" s="49">
        <v>31781</v>
      </c>
    </row>
    <row r="135" spans="2:6" ht="15" x14ac:dyDescent="0.2">
      <c r="B135" s="93"/>
      <c r="C135" s="93"/>
      <c r="D135" s="38" t="s">
        <v>774</v>
      </c>
      <c r="E135" s="38" t="s">
        <v>2332</v>
      </c>
      <c r="F135" s="49">
        <v>183848</v>
      </c>
    </row>
    <row r="136" spans="2:6" ht="15" x14ac:dyDescent="0.2">
      <c r="B136" s="93"/>
      <c r="C136" s="93"/>
      <c r="D136" s="38" t="s">
        <v>903</v>
      </c>
      <c r="E136" s="38" t="s">
        <v>2233</v>
      </c>
      <c r="F136" s="49">
        <v>810</v>
      </c>
    </row>
    <row r="137" spans="2:6" ht="15" x14ac:dyDescent="0.2">
      <c r="B137" s="93" t="s">
        <v>2333</v>
      </c>
      <c r="C137" s="93" t="s">
        <v>2334</v>
      </c>
      <c r="D137" s="38">
        <v>1</v>
      </c>
      <c r="E137" s="38" t="s">
        <v>2335</v>
      </c>
      <c r="F137" s="49">
        <v>14650</v>
      </c>
    </row>
    <row r="138" spans="2:6" ht="15" x14ac:dyDescent="0.2">
      <c r="B138" s="93"/>
      <c r="C138" s="93"/>
      <c r="D138" s="38">
        <v>2</v>
      </c>
      <c r="E138" s="38" t="s">
        <v>2336</v>
      </c>
      <c r="F138" s="49">
        <v>1136</v>
      </c>
    </row>
    <row r="139" spans="2:6" ht="30" x14ac:dyDescent="0.2">
      <c r="B139" s="93"/>
      <c r="C139" s="93"/>
      <c r="D139" s="38">
        <v>3</v>
      </c>
      <c r="E139" s="38" t="s">
        <v>2337</v>
      </c>
      <c r="F139" s="49">
        <v>194</v>
      </c>
    </row>
    <row r="140" spans="2:6" ht="30" x14ac:dyDescent="0.2">
      <c r="B140" s="93"/>
      <c r="C140" s="93"/>
      <c r="D140" s="38">
        <v>4</v>
      </c>
      <c r="E140" s="38" t="s">
        <v>2338</v>
      </c>
      <c r="F140" s="49">
        <v>210</v>
      </c>
    </row>
    <row r="141" spans="2:6" ht="30" x14ac:dyDescent="0.2">
      <c r="B141" s="93"/>
      <c r="C141" s="93"/>
      <c r="D141" s="38">
        <v>5</v>
      </c>
      <c r="E141" s="38" t="s">
        <v>2339</v>
      </c>
      <c r="F141" s="49">
        <v>244</v>
      </c>
    </row>
    <row r="142" spans="2:6" ht="30" x14ac:dyDescent="0.2">
      <c r="B142" s="93"/>
      <c r="C142" s="93"/>
      <c r="D142" s="38">
        <v>6</v>
      </c>
      <c r="E142" s="38" t="s">
        <v>2340</v>
      </c>
      <c r="F142" s="49">
        <v>144</v>
      </c>
    </row>
    <row r="143" spans="2:6" ht="15" x14ac:dyDescent="0.2">
      <c r="B143" s="93"/>
      <c r="C143" s="93"/>
      <c r="D143" s="38">
        <v>7</v>
      </c>
      <c r="E143" s="38" t="s">
        <v>2341</v>
      </c>
      <c r="F143" s="49">
        <v>4401</v>
      </c>
    </row>
    <row r="144" spans="2:6" ht="15" x14ac:dyDescent="0.2">
      <c r="B144" s="93"/>
      <c r="C144" s="93"/>
      <c r="D144" s="38">
        <v>8</v>
      </c>
      <c r="E144" s="38" t="s">
        <v>2342</v>
      </c>
      <c r="F144" s="49">
        <v>5790</v>
      </c>
    </row>
    <row r="145" spans="2:6" ht="15" x14ac:dyDescent="0.2">
      <c r="B145" s="93"/>
      <c r="C145" s="93"/>
      <c r="D145" s="38">
        <v>9</v>
      </c>
      <c r="E145" s="38" t="s">
        <v>2343</v>
      </c>
      <c r="F145" s="49">
        <v>3521</v>
      </c>
    </row>
    <row r="146" spans="2:6" ht="15" x14ac:dyDescent="0.2">
      <c r="B146" s="93"/>
      <c r="C146" s="93"/>
      <c r="D146" s="38">
        <v>10</v>
      </c>
      <c r="E146" s="38" t="s">
        <v>2344</v>
      </c>
      <c r="F146" s="49">
        <v>95</v>
      </c>
    </row>
    <row r="147" spans="2:6" ht="15" x14ac:dyDescent="0.2">
      <c r="B147" s="93"/>
      <c r="C147" s="93"/>
      <c r="D147" s="38">
        <v>11</v>
      </c>
      <c r="E147" s="38" t="s">
        <v>2345</v>
      </c>
      <c r="F147" s="49">
        <v>634</v>
      </c>
    </row>
    <row r="148" spans="2:6" ht="30" x14ac:dyDescent="0.2">
      <c r="B148" s="93"/>
      <c r="C148" s="93"/>
      <c r="D148" s="38">
        <v>12</v>
      </c>
      <c r="E148" s="38" t="s">
        <v>2346</v>
      </c>
      <c r="F148" s="49">
        <v>26</v>
      </c>
    </row>
    <row r="149" spans="2:6" ht="15" x14ac:dyDescent="0.2">
      <c r="B149" s="93"/>
      <c r="C149" s="93"/>
      <c r="D149" s="38">
        <v>13</v>
      </c>
      <c r="E149" s="38" t="s">
        <v>2347</v>
      </c>
      <c r="F149" s="49">
        <v>157</v>
      </c>
    </row>
    <row r="150" spans="2:6" ht="30" x14ac:dyDescent="0.2">
      <c r="B150" s="93"/>
      <c r="C150" s="93"/>
      <c r="D150" s="38">
        <v>14</v>
      </c>
      <c r="E150" s="38" t="s">
        <v>2348</v>
      </c>
      <c r="F150" s="49">
        <v>37</v>
      </c>
    </row>
    <row r="151" spans="2:6" ht="15" x14ac:dyDescent="0.2">
      <c r="B151" s="93"/>
      <c r="C151" s="93"/>
      <c r="D151" s="38">
        <v>15</v>
      </c>
      <c r="E151" s="38" t="s">
        <v>2349</v>
      </c>
      <c r="F151" s="49">
        <v>167</v>
      </c>
    </row>
    <row r="152" spans="2:6" ht="15" x14ac:dyDescent="0.2">
      <c r="B152" s="93"/>
      <c r="C152" s="93"/>
      <c r="D152" s="38">
        <v>99</v>
      </c>
      <c r="E152" s="38" t="s">
        <v>2233</v>
      </c>
      <c r="F152" s="49">
        <v>1185</v>
      </c>
    </row>
    <row r="153" spans="2:6" ht="15" x14ac:dyDescent="0.2">
      <c r="B153" s="93" t="s">
        <v>2350</v>
      </c>
      <c r="C153" s="93" t="s">
        <v>2351</v>
      </c>
      <c r="D153" s="38">
        <v>1</v>
      </c>
      <c r="E153" s="38" t="s">
        <v>2352</v>
      </c>
      <c r="F153" s="49">
        <v>1675</v>
      </c>
    </row>
    <row r="154" spans="2:6" ht="30" x14ac:dyDescent="0.2">
      <c r="B154" s="93"/>
      <c r="C154" s="93"/>
      <c r="D154" s="38">
        <v>2</v>
      </c>
      <c r="E154" s="38" t="s">
        <v>2353</v>
      </c>
      <c r="F154" s="49">
        <v>1693</v>
      </c>
    </row>
    <row r="155" spans="2:6" ht="30" x14ac:dyDescent="0.2">
      <c r="B155" s="93"/>
      <c r="C155" s="93"/>
      <c r="D155" s="38">
        <v>3</v>
      </c>
      <c r="E155" s="38" t="s">
        <v>2354</v>
      </c>
      <c r="F155" s="49">
        <v>3315</v>
      </c>
    </row>
    <row r="156" spans="2:6" ht="30" x14ac:dyDescent="0.2">
      <c r="B156" s="93"/>
      <c r="C156" s="93"/>
      <c r="D156" s="38">
        <v>4</v>
      </c>
      <c r="E156" s="38" t="s">
        <v>2355</v>
      </c>
      <c r="F156" s="49">
        <v>2929</v>
      </c>
    </row>
    <row r="157" spans="2:6" ht="15" x14ac:dyDescent="0.2">
      <c r="B157" s="93"/>
      <c r="C157" s="93"/>
      <c r="D157" s="38">
        <v>5</v>
      </c>
      <c r="E157" s="38" t="s">
        <v>2356</v>
      </c>
      <c r="F157" s="49">
        <v>17</v>
      </c>
    </row>
    <row r="158" spans="2:6" ht="15" x14ac:dyDescent="0.2">
      <c r="B158" s="93"/>
      <c r="C158" s="93"/>
      <c r="D158" s="38">
        <v>7</v>
      </c>
      <c r="E158" s="38" t="s">
        <v>2357</v>
      </c>
      <c r="F158" s="49">
        <v>759</v>
      </c>
    </row>
    <row r="159" spans="2:6" ht="30" x14ac:dyDescent="0.2">
      <c r="B159" s="93"/>
      <c r="C159" s="93"/>
      <c r="D159" s="38">
        <v>8</v>
      </c>
      <c r="E159" s="38" t="s">
        <v>2358</v>
      </c>
      <c r="F159" s="49">
        <v>15456</v>
      </c>
    </row>
    <row r="160" spans="2:6" ht="30" x14ac:dyDescent="0.2">
      <c r="B160" s="93"/>
      <c r="C160" s="93"/>
      <c r="D160" s="38">
        <v>9</v>
      </c>
      <c r="E160" s="38" t="s">
        <v>2359</v>
      </c>
      <c r="F160" s="49">
        <v>2470</v>
      </c>
    </row>
    <row r="161" spans="2:6" ht="30" x14ac:dyDescent="0.2">
      <c r="B161" s="93"/>
      <c r="C161" s="93"/>
      <c r="D161" s="38">
        <v>10</v>
      </c>
      <c r="E161" s="38" t="s">
        <v>2360</v>
      </c>
      <c r="F161" s="49">
        <v>510</v>
      </c>
    </row>
    <row r="162" spans="2:6" ht="30" x14ac:dyDescent="0.2">
      <c r="B162" s="93"/>
      <c r="C162" s="93"/>
      <c r="D162" s="38">
        <v>11</v>
      </c>
      <c r="E162" s="38" t="s">
        <v>2361</v>
      </c>
      <c r="F162" s="49">
        <v>398</v>
      </c>
    </row>
    <row r="163" spans="2:6" ht="30" x14ac:dyDescent="0.2">
      <c r="B163" s="93"/>
      <c r="C163" s="93"/>
      <c r="D163" s="38">
        <v>12</v>
      </c>
      <c r="E163" s="38" t="s">
        <v>2362</v>
      </c>
      <c r="F163" s="49">
        <v>164</v>
      </c>
    </row>
    <row r="164" spans="2:6" ht="30" x14ac:dyDescent="0.2">
      <c r="B164" s="93"/>
      <c r="C164" s="93"/>
      <c r="D164" s="38">
        <v>13</v>
      </c>
      <c r="E164" s="38" t="s">
        <v>2363</v>
      </c>
      <c r="F164" s="49">
        <v>51</v>
      </c>
    </row>
    <row r="165" spans="2:6" ht="15" x14ac:dyDescent="0.2">
      <c r="B165" s="93"/>
      <c r="C165" s="93"/>
      <c r="D165" s="38">
        <v>14</v>
      </c>
      <c r="E165" s="38" t="s">
        <v>2364</v>
      </c>
      <c r="F165" s="49">
        <v>298</v>
      </c>
    </row>
    <row r="166" spans="2:6" ht="30" x14ac:dyDescent="0.2">
      <c r="B166" s="93"/>
      <c r="C166" s="93"/>
      <c r="D166" s="38">
        <v>15</v>
      </c>
      <c r="E166" s="38" t="s">
        <v>2365</v>
      </c>
      <c r="F166" s="49">
        <v>24</v>
      </c>
    </row>
    <row r="167" spans="2:6" ht="30" x14ac:dyDescent="0.2">
      <c r="B167" s="93"/>
      <c r="C167" s="93"/>
      <c r="D167" s="38">
        <v>16</v>
      </c>
      <c r="E167" s="38" t="s">
        <v>2366</v>
      </c>
      <c r="F167" s="49">
        <v>48</v>
      </c>
    </row>
    <row r="168" spans="2:6" ht="15" x14ac:dyDescent="0.2">
      <c r="B168" s="93"/>
      <c r="C168" s="93"/>
      <c r="D168" s="38">
        <v>17</v>
      </c>
      <c r="E168" s="38" t="s">
        <v>2367</v>
      </c>
      <c r="F168" s="49">
        <v>1191</v>
      </c>
    </row>
    <row r="169" spans="2:6" ht="15" x14ac:dyDescent="0.2">
      <c r="B169" s="93"/>
      <c r="C169" s="93"/>
      <c r="D169" s="38">
        <v>99</v>
      </c>
      <c r="E169" s="38" t="s">
        <v>2233</v>
      </c>
      <c r="F169" s="49">
        <v>1593</v>
      </c>
    </row>
    <row r="170" spans="2:6" ht="15" x14ac:dyDescent="0.2">
      <c r="B170" s="93" t="s">
        <v>2368</v>
      </c>
      <c r="C170" s="93" t="s">
        <v>2369</v>
      </c>
      <c r="D170" s="50" t="s">
        <v>4009</v>
      </c>
      <c r="E170" s="50" t="s">
        <v>111</v>
      </c>
      <c r="F170" s="49">
        <v>21124</v>
      </c>
    </row>
    <row r="171" spans="2:6" ht="15" x14ac:dyDescent="0.2">
      <c r="B171" s="93"/>
      <c r="C171" s="93"/>
      <c r="D171" s="38" t="s">
        <v>774</v>
      </c>
      <c r="E171" s="38" t="s">
        <v>2332</v>
      </c>
      <c r="F171" s="49">
        <v>194997</v>
      </c>
    </row>
    <row r="172" spans="2:6" ht="15" x14ac:dyDescent="0.2">
      <c r="B172" s="93"/>
      <c r="C172" s="93"/>
      <c r="D172" s="38" t="s">
        <v>903</v>
      </c>
      <c r="E172" s="38" t="s">
        <v>2233</v>
      </c>
      <c r="F172" s="49">
        <v>318</v>
      </c>
    </row>
    <row r="173" spans="2:6" ht="15" x14ac:dyDescent="0.2">
      <c r="B173" s="93" t="s">
        <v>2370</v>
      </c>
      <c r="C173" s="93" t="s">
        <v>2371</v>
      </c>
      <c r="D173" s="38">
        <v>1</v>
      </c>
      <c r="E173" s="38" t="s">
        <v>2335</v>
      </c>
      <c r="F173" s="49">
        <v>5651</v>
      </c>
    </row>
    <row r="174" spans="2:6" ht="15" x14ac:dyDescent="0.2">
      <c r="B174" s="93"/>
      <c r="C174" s="93"/>
      <c r="D174" s="38">
        <v>2</v>
      </c>
      <c r="E174" s="38" t="s">
        <v>2336</v>
      </c>
      <c r="F174" s="49">
        <v>656</v>
      </c>
    </row>
    <row r="175" spans="2:6" ht="30" x14ac:dyDescent="0.2">
      <c r="B175" s="93"/>
      <c r="C175" s="93"/>
      <c r="D175" s="38">
        <v>3</v>
      </c>
      <c r="E175" s="38" t="s">
        <v>2337</v>
      </c>
      <c r="F175" s="49">
        <v>124</v>
      </c>
    </row>
    <row r="176" spans="2:6" ht="30" x14ac:dyDescent="0.2">
      <c r="B176" s="93"/>
      <c r="C176" s="93"/>
      <c r="D176" s="38">
        <v>4</v>
      </c>
      <c r="E176" s="38" t="s">
        <v>2338</v>
      </c>
      <c r="F176" s="49">
        <v>122</v>
      </c>
    </row>
    <row r="177" spans="2:6" ht="30" x14ac:dyDescent="0.2">
      <c r="B177" s="93"/>
      <c r="C177" s="93"/>
      <c r="D177" s="38">
        <v>5</v>
      </c>
      <c r="E177" s="38" t="s">
        <v>2339</v>
      </c>
      <c r="F177" s="49">
        <v>3992</v>
      </c>
    </row>
    <row r="178" spans="2:6" ht="30" x14ac:dyDescent="0.2">
      <c r="B178" s="93"/>
      <c r="C178" s="93"/>
      <c r="D178" s="38">
        <v>6</v>
      </c>
      <c r="E178" s="38" t="s">
        <v>2340</v>
      </c>
      <c r="F178" s="49">
        <v>981</v>
      </c>
    </row>
    <row r="179" spans="2:6" ht="15" x14ac:dyDescent="0.2">
      <c r="B179" s="93"/>
      <c r="C179" s="93"/>
      <c r="D179" s="38">
        <v>7</v>
      </c>
      <c r="E179" s="38" t="s">
        <v>2341</v>
      </c>
      <c r="F179" s="49">
        <v>6460</v>
      </c>
    </row>
    <row r="180" spans="2:6" ht="15" x14ac:dyDescent="0.2">
      <c r="B180" s="93"/>
      <c r="C180" s="93"/>
      <c r="D180" s="38">
        <v>8</v>
      </c>
      <c r="E180" s="38" t="s">
        <v>2342</v>
      </c>
      <c r="F180" s="49">
        <v>472</v>
      </c>
    </row>
    <row r="181" spans="2:6" ht="15" x14ac:dyDescent="0.2">
      <c r="B181" s="93"/>
      <c r="C181" s="93"/>
      <c r="D181" s="38">
        <v>9</v>
      </c>
      <c r="E181" s="38" t="s">
        <v>2343</v>
      </c>
      <c r="F181" s="49">
        <v>1827</v>
      </c>
    </row>
    <row r="182" spans="2:6" ht="15" x14ac:dyDescent="0.2">
      <c r="B182" s="93"/>
      <c r="C182" s="93"/>
      <c r="D182" s="38">
        <v>10</v>
      </c>
      <c r="E182" s="38" t="s">
        <v>2344</v>
      </c>
      <c r="F182" s="49">
        <v>15</v>
      </c>
    </row>
    <row r="183" spans="2:6" ht="15" x14ac:dyDescent="0.2">
      <c r="B183" s="93"/>
      <c r="C183" s="93"/>
      <c r="D183" s="38">
        <v>11</v>
      </c>
      <c r="E183" s="38" t="s">
        <v>2345</v>
      </c>
      <c r="F183" s="49">
        <v>345</v>
      </c>
    </row>
    <row r="184" spans="2:6" ht="30" x14ac:dyDescent="0.2">
      <c r="B184" s="93"/>
      <c r="C184" s="93"/>
      <c r="D184" s="38">
        <v>12</v>
      </c>
      <c r="E184" s="38" t="s">
        <v>2346</v>
      </c>
      <c r="F184" s="49">
        <v>57</v>
      </c>
    </row>
    <row r="185" spans="2:6" ht="15" x14ac:dyDescent="0.2">
      <c r="B185" s="93"/>
      <c r="C185" s="93"/>
      <c r="D185" s="38">
        <v>13</v>
      </c>
      <c r="E185" s="38" t="s">
        <v>2347</v>
      </c>
      <c r="F185" s="49">
        <v>228</v>
      </c>
    </row>
    <row r="186" spans="2:6" ht="30" x14ac:dyDescent="0.2">
      <c r="B186" s="93"/>
      <c r="C186" s="93"/>
      <c r="D186" s="38">
        <v>14</v>
      </c>
      <c r="E186" s="38" t="s">
        <v>2348</v>
      </c>
      <c r="F186" s="49">
        <v>10</v>
      </c>
    </row>
    <row r="187" spans="2:6" ht="15" x14ac:dyDescent="0.2">
      <c r="B187" s="93"/>
      <c r="C187" s="93"/>
      <c r="D187" s="38">
        <v>15</v>
      </c>
      <c r="E187" s="38" t="s">
        <v>2349</v>
      </c>
      <c r="F187" s="49">
        <v>56</v>
      </c>
    </row>
    <row r="188" spans="2:6" ht="15" x14ac:dyDescent="0.2">
      <c r="B188" s="93"/>
      <c r="C188" s="93"/>
      <c r="D188" s="38">
        <v>99</v>
      </c>
      <c r="E188" s="38" t="s">
        <v>2233</v>
      </c>
      <c r="F188" s="49">
        <v>446</v>
      </c>
    </row>
    <row r="189" spans="2:6" ht="15" x14ac:dyDescent="0.2">
      <c r="B189" s="93" t="s">
        <v>2372</v>
      </c>
      <c r="C189" s="93" t="s">
        <v>2373</v>
      </c>
      <c r="D189" s="38">
        <v>1</v>
      </c>
      <c r="E189" s="38" t="s">
        <v>2352</v>
      </c>
      <c r="F189" s="49">
        <v>680</v>
      </c>
    </row>
    <row r="190" spans="2:6" ht="30" x14ac:dyDescent="0.2">
      <c r="B190" s="93"/>
      <c r="C190" s="93"/>
      <c r="D190" s="38">
        <v>2</v>
      </c>
      <c r="E190" s="38" t="s">
        <v>2353</v>
      </c>
      <c r="F190" s="49">
        <v>1084</v>
      </c>
    </row>
    <row r="191" spans="2:6" ht="30" x14ac:dyDescent="0.2">
      <c r="B191" s="93"/>
      <c r="C191" s="93"/>
      <c r="D191" s="38">
        <v>3</v>
      </c>
      <c r="E191" s="38" t="s">
        <v>2354</v>
      </c>
      <c r="F191" s="49">
        <v>657</v>
      </c>
    </row>
    <row r="192" spans="2:6" ht="30" x14ac:dyDescent="0.2">
      <c r="B192" s="93"/>
      <c r="C192" s="93"/>
      <c r="D192" s="38">
        <v>4</v>
      </c>
      <c r="E192" s="38" t="s">
        <v>2355</v>
      </c>
      <c r="F192" s="49">
        <v>1119</v>
      </c>
    </row>
    <row r="193" spans="2:6" ht="15" x14ac:dyDescent="0.2">
      <c r="B193" s="93"/>
      <c r="C193" s="93"/>
      <c r="D193" s="38">
        <v>5</v>
      </c>
      <c r="E193" s="38" t="s">
        <v>2356</v>
      </c>
      <c r="F193" s="49">
        <v>33</v>
      </c>
    </row>
    <row r="194" spans="2:6" ht="30" x14ac:dyDescent="0.2">
      <c r="B194" s="93"/>
      <c r="C194" s="93"/>
      <c r="D194" s="38">
        <v>6</v>
      </c>
      <c r="E194" s="38" t="s">
        <v>2374</v>
      </c>
      <c r="F194" s="49">
        <v>124</v>
      </c>
    </row>
    <row r="195" spans="2:6" ht="15" x14ac:dyDescent="0.2">
      <c r="B195" s="93"/>
      <c r="C195" s="93"/>
      <c r="D195" s="38">
        <v>7</v>
      </c>
      <c r="E195" s="38" t="s">
        <v>2357</v>
      </c>
      <c r="F195" s="49">
        <v>424</v>
      </c>
    </row>
    <row r="196" spans="2:6" ht="30" x14ac:dyDescent="0.2">
      <c r="B196" s="93"/>
      <c r="C196" s="93"/>
      <c r="D196" s="38">
        <v>8</v>
      </c>
      <c r="E196" s="38" t="s">
        <v>2358</v>
      </c>
      <c r="F196" s="49">
        <v>12745</v>
      </c>
    </row>
    <row r="197" spans="2:6" ht="30" x14ac:dyDescent="0.2">
      <c r="B197" s="93"/>
      <c r="C197" s="93"/>
      <c r="D197" s="38">
        <v>9</v>
      </c>
      <c r="E197" s="38" t="s">
        <v>2359</v>
      </c>
      <c r="F197" s="49">
        <v>2050</v>
      </c>
    </row>
    <row r="198" spans="2:6" ht="30" x14ac:dyDescent="0.2">
      <c r="B198" s="93"/>
      <c r="C198" s="93"/>
      <c r="D198" s="38">
        <v>10</v>
      </c>
      <c r="E198" s="38" t="s">
        <v>2360</v>
      </c>
      <c r="F198" s="49">
        <v>259</v>
      </c>
    </row>
    <row r="199" spans="2:6" ht="30" x14ac:dyDescent="0.2">
      <c r="B199" s="93"/>
      <c r="C199" s="93"/>
      <c r="D199" s="38">
        <v>11</v>
      </c>
      <c r="E199" s="38" t="s">
        <v>2361</v>
      </c>
      <c r="F199" s="49">
        <v>204</v>
      </c>
    </row>
    <row r="200" spans="2:6" ht="30" x14ac:dyDescent="0.2">
      <c r="B200" s="93"/>
      <c r="C200" s="93"/>
      <c r="D200" s="38">
        <v>12</v>
      </c>
      <c r="E200" s="38" t="s">
        <v>2362</v>
      </c>
      <c r="F200" s="49">
        <v>229</v>
      </c>
    </row>
    <row r="201" spans="2:6" ht="30" x14ac:dyDescent="0.2">
      <c r="B201" s="93"/>
      <c r="C201" s="93"/>
      <c r="D201" s="38">
        <v>13</v>
      </c>
      <c r="E201" s="38" t="s">
        <v>2363</v>
      </c>
      <c r="F201" s="49">
        <v>129</v>
      </c>
    </row>
    <row r="202" spans="2:6" ht="15" x14ac:dyDescent="0.2">
      <c r="B202" s="93"/>
      <c r="C202" s="93"/>
      <c r="D202" s="38">
        <v>14</v>
      </c>
      <c r="E202" s="38" t="s">
        <v>2364</v>
      </c>
      <c r="F202" s="49">
        <v>127</v>
      </c>
    </row>
    <row r="203" spans="2:6" ht="30" x14ac:dyDescent="0.2">
      <c r="B203" s="93"/>
      <c r="C203" s="93"/>
      <c r="D203" s="38">
        <v>15</v>
      </c>
      <c r="E203" s="38" t="s">
        <v>2365</v>
      </c>
      <c r="F203" s="49">
        <v>29</v>
      </c>
    </row>
    <row r="204" spans="2:6" ht="30" x14ac:dyDescent="0.2">
      <c r="B204" s="93"/>
      <c r="C204" s="93"/>
      <c r="D204" s="38">
        <v>16</v>
      </c>
      <c r="E204" s="38" t="s">
        <v>2366</v>
      </c>
      <c r="F204" s="49">
        <v>17</v>
      </c>
    </row>
    <row r="205" spans="2:6" ht="15" x14ac:dyDescent="0.2">
      <c r="B205" s="93"/>
      <c r="C205" s="93"/>
      <c r="D205" s="38">
        <v>17</v>
      </c>
      <c r="E205" s="38" t="s">
        <v>2367</v>
      </c>
      <c r="F205" s="49">
        <v>835</v>
      </c>
    </row>
    <row r="206" spans="2:6" ht="15" x14ac:dyDescent="0.2">
      <c r="B206" s="93"/>
      <c r="C206" s="93"/>
      <c r="D206" s="38">
        <v>99</v>
      </c>
      <c r="E206" s="38" t="s">
        <v>2233</v>
      </c>
      <c r="F206" s="49">
        <v>697</v>
      </c>
    </row>
    <row r="207" spans="2:6" ht="15" x14ac:dyDescent="0.2">
      <c r="B207" s="93" t="s">
        <v>2375</v>
      </c>
      <c r="C207" s="93" t="s">
        <v>2376</v>
      </c>
      <c r="D207" s="50" t="s">
        <v>4010</v>
      </c>
      <c r="E207" s="50" t="s">
        <v>111</v>
      </c>
      <c r="F207" s="49">
        <v>4508</v>
      </c>
    </row>
    <row r="208" spans="2:6" ht="15" x14ac:dyDescent="0.2">
      <c r="B208" s="93"/>
      <c r="C208" s="93"/>
      <c r="D208" s="38" t="s">
        <v>774</v>
      </c>
      <c r="E208" s="38" t="s">
        <v>2332</v>
      </c>
      <c r="F208" s="49">
        <v>211697</v>
      </c>
    </row>
    <row r="209" spans="2:6" ht="15" x14ac:dyDescent="0.2">
      <c r="B209" s="93"/>
      <c r="C209" s="93"/>
      <c r="D209" s="38" t="s">
        <v>903</v>
      </c>
      <c r="E209" s="38" t="s">
        <v>2233</v>
      </c>
      <c r="F209" s="49">
        <v>234</v>
      </c>
    </row>
    <row r="210" spans="2:6" ht="15" x14ac:dyDescent="0.2">
      <c r="B210" s="93" t="s">
        <v>2377</v>
      </c>
      <c r="C210" s="93" t="s">
        <v>2378</v>
      </c>
      <c r="D210" s="38">
        <v>1</v>
      </c>
      <c r="E210" s="38" t="s">
        <v>2335</v>
      </c>
      <c r="F210" s="49">
        <v>1728</v>
      </c>
    </row>
    <row r="211" spans="2:6" ht="15" x14ac:dyDescent="0.2">
      <c r="B211" s="93"/>
      <c r="C211" s="93"/>
      <c r="D211" s="38">
        <v>2</v>
      </c>
      <c r="E211" s="38" t="s">
        <v>2336</v>
      </c>
      <c r="F211" s="49">
        <v>79</v>
      </c>
    </row>
    <row r="212" spans="2:6" ht="30" x14ac:dyDescent="0.2">
      <c r="B212" s="93"/>
      <c r="C212" s="93"/>
      <c r="D212" s="38">
        <v>3</v>
      </c>
      <c r="E212" s="38" t="s">
        <v>2337</v>
      </c>
      <c r="F212" s="49">
        <v>73</v>
      </c>
    </row>
    <row r="213" spans="2:6" ht="30" x14ac:dyDescent="0.2">
      <c r="B213" s="93"/>
      <c r="C213" s="93"/>
      <c r="D213" s="38">
        <v>4</v>
      </c>
      <c r="E213" s="38" t="s">
        <v>2338</v>
      </c>
      <c r="F213" s="49">
        <v>307</v>
      </c>
    </row>
    <row r="214" spans="2:6" ht="30" x14ac:dyDescent="0.2">
      <c r="B214" s="93"/>
      <c r="C214" s="93"/>
      <c r="D214" s="38">
        <v>5</v>
      </c>
      <c r="E214" s="38" t="s">
        <v>2339</v>
      </c>
      <c r="F214" s="49">
        <v>6</v>
      </c>
    </row>
    <row r="215" spans="2:6" ht="30" x14ac:dyDescent="0.2">
      <c r="B215" s="93"/>
      <c r="C215" s="93"/>
      <c r="D215" s="38">
        <v>6</v>
      </c>
      <c r="E215" s="38" t="s">
        <v>2340</v>
      </c>
      <c r="F215" s="49">
        <v>12</v>
      </c>
    </row>
    <row r="216" spans="2:6" ht="15" x14ac:dyDescent="0.2">
      <c r="B216" s="93"/>
      <c r="C216" s="93"/>
      <c r="D216" s="38">
        <v>7</v>
      </c>
      <c r="E216" s="38" t="s">
        <v>2341</v>
      </c>
      <c r="F216" s="49">
        <v>657</v>
      </c>
    </row>
    <row r="217" spans="2:6" ht="15" x14ac:dyDescent="0.2">
      <c r="B217" s="93"/>
      <c r="C217" s="93"/>
      <c r="D217" s="38">
        <v>8</v>
      </c>
      <c r="E217" s="38" t="s">
        <v>2342</v>
      </c>
      <c r="F217" s="49">
        <v>925</v>
      </c>
    </row>
    <row r="218" spans="2:6" ht="15" x14ac:dyDescent="0.2">
      <c r="B218" s="93"/>
      <c r="C218" s="93"/>
      <c r="D218" s="38">
        <v>9</v>
      </c>
      <c r="E218" s="38" t="s">
        <v>2343</v>
      </c>
      <c r="F218" s="49">
        <v>347</v>
      </c>
    </row>
    <row r="219" spans="2:6" ht="15" x14ac:dyDescent="0.2">
      <c r="B219" s="93"/>
      <c r="C219" s="93"/>
      <c r="D219" s="38">
        <v>10</v>
      </c>
      <c r="E219" s="38" t="s">
        <v>2344</v>
      </c>
      <c r="F219" s="49">
        <v>98</v>
      </c>
    </row>
    <row r="220" spans="2:6" ht="15" x14ac:dyDescent="0.2">
      <c r="B220" s="93"/>
      <c r="C220" s="93"/>
      <c r="D220" s="38">
        <v>11</v>
      </c>
      <c r="E220" s="38" t="s">
        <v>2345</v>
      </c>
      <c r="F220" s="49">
        <v>65</v>
      </c>
    </row>
    <row r="221" spans="2:6" ht="30" x14ac:dyDescent="0.2">
      <c r="B221" s="93"/>
      <c r="C221" s="93"/>
      <c r="D221" s="38">
        <v>12</v>
      </c>
      <c r="E221" s="38" t="s">
        <v>2346</v>
      </c>
      <c r="F221" s="49">
        <v>4</v>
      </c>
    </row>
    <row r="222" spans="2:6" ht="15" x14ac:dyDescent="0.2">
      <c r="B222" s="93"/>
      <c r="C222" s="93"/>
      <c r="D222" s="38">
        <v>13</v>
      </c>
      <c r="E222" s="38" t="s">
        <v>2347</v>
      </c>
      <c r="F222" s="49">
        <v>32</v>
      </c>
    </row>
    <row r="223" spans="2:6" ht="30" x14ac:dyDescent="0.2">
      <c r="B223" s="93"/>
      <c r="C223" s="93"/>
      <c r="D223" s="38">
        <v>14</v>
      </c>
      <c r="E223" s="38" t="s">
        <v>2348</v>
      </c>
      <c r="F223" s="49">
        <v>43</v>
      </c>
    </row>
    <row r="224" spans="2:6" ht="15" x14ac:dyDescent="0.2">
      <c r="B224" s="93"/>
      <c r="C224" s="93"/>
      <c r="D224" s="38">
        <v>15</v>
      </c>
      <c r="E224" s="38" t="s">
        <v>2349</v>
      </c>
      <c r="F224" s="49">
        <v>95</v>
      </c>
    </row>
    <row r="225" spans="2:6" ht="15" x14ac:dyDescent="0.2">
      <c r="B225" s="93"/>
      <c r="C225" s="93"/>
      <c r="D225" s="38">
        <v>99</v>
      </c>
      <c r="E225" s="38" t="s">
        <v>2233</v>
      </c>
      <c r="F225" s="49">
        <v>271</v>
      </c>
    </row>
    <row r="226" spans="2:6" ht="15" x14ac:dyDescent="0.2">
      <c r="B226" s="93" t="s">
        <v>2379</v>
      </c>
      <c r="C226" s="93" t="s">
        <v>2380</v>
      </c>
      <c r="D226" s="38">
        <v>1</v>
      </c>
      <c r="E226" s="38" t="s">
        <v>2352</v>
      </c>
      <c r="F226" s="49">
        <v>493</v>
      </c>
    </row>
    <row r="227" spans="2:6" ht="30" x14ac:dyDescent="0.2">
      <c r="B227" s="93"/>
      <c r="C227" s="93"/>
      <c r="D227" s="38">
        <v>2</v>
      </c>
      <c r="E227" s="38" t="s">
        <v>2353</v>
      </c>
      <c r="F227" s="49">
        <v>153</v>
      </c>
    </row>
    <row r="228" spans="2:6" ht="30" x14ac:dyDescent="0.2">
      <c r="B228" s="93"/>
      <c r="C228" s="93"/>
      <c r="D228" s="38">
        <v>3</v>
      </c>
      <c r="E228" s="38" t="s">
        <v>2354</v>
      </c>
      <c r="F228" s="49">
        <v>251</v>
      </c>
    </row>
    <row r="229" spans="2:6" ht="30" x14ac:dyDescent="0.2">
      <c r="B229" s="93"/>
      <c r="C229" s="93"/>
      <c r="D229" s="38">
        <v>4</v>
      </c>
      <c r="E229" s="38" t="s">
        <v>2355</v>
      </c>
      <c r="F229" s="49">
        <v>442</v>
      </c>
    </row>
    <row r="230" spans="2:6" ht="15" x14ac:dyDescent="0.2">
      <c r="B230" s="93"/>
      <c r="C230" s="93"/>
      <c r="D230" s="38">
        <v>5</v>
      </c>
      <c r="E230" s="38" t="s">
        <v>2356</v>
      </c>
      <c r="F230" s="49">
        <v>3</v>
      </c>
    </row>
    <row r="231" spans="2:6" ht="15" x14ac:dyDescent="0.2">
      <c r="B231" s="93"/>
      <c r="C231" s="93"/>
      <c r="D231" s="38">
        <v>7</v>
      </c>
      <c r="E231" s="38" t="s">
        <v>2357</v>
      </c>
      <c r="F231" s="49">
        <v>105</v>
      </c>
    </row>
    <row r="232" spans="2:6" ht="30" x14ac:dyDescent="0.2">
      <c r="B232" s="93"/>
      <c r="C232" s="93"/>
      <c r="D232" s="38">
        <v>8</v>
      </c>
      <c r="E232" s="38" t="s">
        <v>2358</v>
      </c>
      <c r="F232" s="49">
        <v>2164</v>
      </c>
    </row>
    <row r="233" spans="2:6" ht="30" x14ac:dyDescent="0.2">
      <c r="B233" s="93"/>
      <c r="C233" s="93"/>
      <c r="D233" s="38">
        <v>9</v>
      </c>
      <c r="E233" s="38" t="s">
        <v>2359</v>
      </c>
      <c r="F233" s="49">
        <v>323</v>
      </c>
    </row>
    <row r="234" spans="2:6" ht="30" x14ac:dyDescent="0.2">
      <c r="B234" s="93"/>
      <c r="C234" s="93"/>
      <c r="D234" s="38">
        <v>10</v>
      </c>
      <c r="E234" s="38" t="s">
        <v>2360</v>
      </c>
      <c r="F234" s="49">
        <v>133</v>
      </c>
    </row>
    <row r="235" spans="2:6" ht="30" x14ac:dyDescent="0.2">
      <c r="B235" s="93"/>
      <c r="C235" s="93"/>
      <c r="D235" s="38">
        <v>11</v>
      </c>
      <c r="E235" s="38" t="s">
        <v>2361</v>
      </c>
      <c r="F235" s="49">
        <v>43</v>
      </c>
    </row>
    <row r="236" spans="2:6" ht="30" x14ac:dyDescent="0.2">
      <c r="B236" s="93"/>
      <c r="C236" s="93"/>
      <c r="D236" s="38">
        <v>12</v>
      </c>
      <c r="E236" s="38" t="s">
        <v>2362</v>
      </c>
      <c r="F236" s="49">
        <v>33</v>
      </c>
    </row>
    <row r="237" spans="2:6" ht="30" x14ac:dyDescent="0.2">
      <c r="B237" s="93"/>
      <c r="C237" s="93"/>
      <c r="D237" s="38">
        <v>13</v>
      </c>
      <c r="E237" s="38" t="s">
        <v>2363</v>
      </c>
      <c r="F237" s="49">
        <v>15</v>
      </c>
    </row>
    <row r="238" spans="2:6" ht="15" x14ac:dyDescent="0.2">
      <c r="B238" s="93"/>
      <c r="C238" s="93"/>
      <c r="D238" s="38">
        <v>14</v>
      </c>
      <c r="E238" s="38" t="s">
        <v>2364</v>
      </c>
      <c r="F238" s="49">
        <v>18</v>
      </c>
    </row>
    <row r="239" spans="2:6" ht="30" x14ac:dyDescent="0.2">
      <c r="B239" s="93"/>
      <c r="C239" s="93"/>
      <c r="D239" s="38">
        <v>15</v>
      </c>
      <c r="E239" s="38" t="s">
        <v>2365</v>
      </c>
      <c r="F239" s="49">
        <v>16</v>
      </c>
    </row>
    <row r="240" spans="2:6" ht="30" x14ac:dyDescent="0.2">
      <c r="B240" s="93"/>
      <c r="C240" s="93"/>
      <c r="D240" s="38">
        <v>16</v>
      </c>
      <c r="E240" s="38" t="s">
        <v>2366</v>
      </c>
      <c r="F240" s="49">
        <v>12</v>
      </c>
    </row>
    <row r="241" spans="2:6" ht="15" x14ac:dyDescent="0.2">
      <c r="B241" s="93"/>
      <c r="C241" s="93"/>
      <c r="D241" s="38">
        <v>17</v>
      </c>
      <c r="E241" s="38" t="s">
        <v>2367</v>
      </c>
      <c r="F241" s="49">
        <v>211</v>
      </c>
    </row>
    <row r="242" spans="2:6" ht="15" x14ac:dyDescent="0.2">
      <c r="B242" s="93"/>
      <c r="C242" s="93"/>
      <c r="D242" s="38" t="s">
        <v>903</v>
      </c>
      <c r="E242" s="38" t="s">
        <v>2233</v>
      </c>
      <c r="F242" s="49">
        <v>327</v>
      </c>
    </row>
    <row r="243" spans="2:6" ht="15" x14ac:dyDescent="0.2">
      <c r="B243" s="97" t="s">
        <v>2381</v>
      </c>
      <c r="C243" s="97" t="s">
        <v>2382</v>
      </c>
      <c r="D243" s="50" t="s">
        <v>1802</v>
      </c>
      <c r="E243" s="50" t="s">
        <v>111</v>
      </c>
      <c r="F243" s="49">
        <v>20760</v>
      </c>
    </row>
    <row r="244" spans="2:6" ht="15" x14ac:dyDescent="0.2">
      <c r="B244" s="107"/>
      <c r="C244" s="107"/>
      <c r="D244" s="38" t="s">
        <v>774</v>
      </c>
      <c r="E244" s="38" t="s">
        <v>2332</v>
      </c>
      <c r="F244" s="49">
        <v>195428</v>
      </c>
    </row>
    <row r="245" spans="2:6" ht="15" x14ac:dyDescent="0.2">
      <c r="B245" s="98"/>
      <c r="C245" s="98"/>
      <c r="D245" s="38" t="s">
        <v>903</v>
      </c>
      <c r="E245" s="38" t="s">
        <v>2233</v>
      </c>
      <c r="F245" s="49">
        <v>251</v>
      </c>
    </row>
    <row r="246" spans="2:6" ht="15" x14ac:dyDescent="0.2">
      <c r="B246" s="93" t="s">
        <v>2383</v>
      </c>
      <c r="C246" s="93" t="s">
        <v>2384</v>
      </c>
      <c r="D246" s="38" t="s">
        <v>2385</v>
      </c>
      <c r="E246" s="38" t="s">
        <v>2335</v>
      </c>
      <c r="F246" s="49">
        <v>3147</v>
      </c>
    </row>
    <row r="247" spans="2:6" ht="15" x14ac:dyDescent="0.2">
      <c r="B247" s="93"/>
      <c r="C247" s="93"/>
      <c r="D247" s="38" t="s">
        <v>2386</v>
      </c>
      <c r="E247" s="38" t="s">
        <v>2336</v>
      </c>
      <c r="F247" s="49">
        <v>203</v>
      </c>
    </row>
    <row r="248" spans="2:6" ht="30" x14ac:dyDescent="0.2">
      <c r="B248" s="93"/>
      <c r="C248" s="93"/>
      <c r="D248" s="38">
        <v>3</v>
      </c>
      <c r="E248" s="38" t="s">
        <v>2337</v>
      </c>
      <c r="F248" s="49">
        <v>514</v>
      </c>
    </row>
    <row r="249" spans="2:6" ht="30" x14ac:dyDescent="0.2">
      <c r="B249" s="93"/>
      <c r="C249" s="93"/>
      <c r="D249" s="38">
        <v>4</v>
      </c>
      <c r="E249" s="38" t="s">
        <v>2338</v>
      </c>
      <c r="F249" s="49">
        <v>138</v>
      </c>
    </row>
    <row r="250" spans="2:6" ht="30" x14ac:dyDescent="0.2">
      <c r="B250" s="93"/>
      <c r="C250" s="93"/>
      <c r="D250" s="38">
        <v>5</v>
      </c>
      <c r="E250" s="38" t="s">
        <v>2339</v>
      </c>
      <c r="F250" s="49">
        <v>52</v>
      </c>
    </row>
    <row r="251" spans="2:6" ht="30" x14ac:dyDescent="0.2">
      <c r="B251" s="93"/>
      <c r="C251" s="93"/>
      <c r="D251" s="38">
        <v>6</v>
      </c>
      <c r="E251" s="38" t="s">
        <v>2340</v>
      </c>
      <c r="F251" s="49">
        <v>45</v>
      </c>
    </row>
    <row r="252" spans="2:6" ht="15" x14ac:dyDescent="0.2">
      <c r="B252" s="93"/>
      <c r="C252" s="93"/>
      <c r="D252" s="38">
        <v>7</v>
      </c>
      <c r="E252" s="38" t="s">
        <v>2341</v>
      </c>
      <c r="F252" s="49">
        <v>4691</v>
      </c>
    </row>
    <row r="253" spans="2:6" ht="15" x14ac:dyDescent="0.2">
      <c r="B253" s="93"/>
      <c r="C253" s="93"/>
      <c r="D253" s="38">
        <v>8</v>
      </c>
      <c r="E253" s="38" t="s">
        <v>2342</v>
      </c>
      <c r="F253" s="49">
        <v>6519</v>
      </c>
    </row>
    <row r="254" spans="2:6" ht="15" x14ac:dyDescent="0.2">
      <c r="B254" s="93"/>
      <c r="C254" s="93"/>
      <c r="D254" s="38">
        <v>9</v>
      </c>
      <c r="E254" s="38" t="s">
        <v>2343</v>
      </c>
      <c r="F254" s="49">
        <v>4444</v>
      </c>
    </row>
    <row r="255" spans="2:6" ht="15" x14ac:dyDescent="0.2">
      <c r="B255" s="93"/>
      <c r="C255" s="93"/>
      <c r="D255" s="38">
        <v>10</v>
      </c>
      <c r="E255" s="38" t="s">
        <v>2344</v>
      </c>
      <c r="F255" s="49">
        <v>70</v>
      </c>
    </row>
    <row r="256" spans="2:6" ht="15" x14ac:dyDescent="0.2">
      <c r="B256" s="93"/>
      <c r="C256" s="93"/>
      <c r="D256" s="38">
        <v>11</v>
      </c>
      <c r="E256" s="38" t="s">
        <v>2345</v>
      </c>
      <c r="F256" s="49">
        <v>506</v>
      </c>
    </row>
    <row r="257" spans="2:6" ht="30" x14ac:dyDescent="0.2">
      <c r="B257" s="93"/>
      <c r="C257" s="93"/>
      <c r="D257" s="38">
        <v>12</v>
      </c>
      <c r="E257" s="38" t="s">
        <v>2346</v>
      </c>
      <c r="F257" s="49">
        <v>20</v>
      </c>
    </row>
    <row r="258" spans="2:6" ht="15" x14ac:dyDescent="0.2">
      <c r="B258" s="93"/>
      <c r="C258" s="93"/>
      <c r="D258" s="38">
        <v>13</v>
      </c>
      <c r="E258" s="38" t="s">
        <v>2347</v>
      </c>
      <c r="F258" s="49">
        <v>116</v>
      </c>
    </row>
    <row r="259" spans="2:6" ht="30" x14ac:dyDescent="0.2">
      <c r="B259" s="93"/>
      <c r="C259" s="93"/>
      <c r="D259" s="38">
        <v>14</v>
      </c>
      <c r="E259" s="38" t="s">
        <v>2348</v>
      </c>
      <c r="F259" s="49">
        <v>30</v>
      </c>
    </row>
    <row r="260" spans="2:6" ht="15" x14ac:dyDescent="0.2">
      <c r="B260" s="93"/>
      <c r="C260" s="93"/>
      <c r="D260" s="38">
        <v>15</v>
      </c>
      <c r="E260" s="38" t="s">
        <v>2349</v>
      </c>
      <c r="F260" s="49">
        <v>167</v>
      </c>
    </row>
    <row r="261" spans="2:6" ht="15" x14ac:dyDescent="0.2">
      <c r="B261" s="93"/>
      <c r="C261" s="93"/>
      <c r="D261" s="38">
        <v>99</v>
      </c>
      <c r="E261" s="38" t="s">
        <v>2233</v>
      </c>
      <c r="F261" s="49">
        <v>349</v>
      </c>
    </row>
    <row r="262" spans="2:6" ht="15" x14ac:dyDescent="0.2">
      <c r="B262" s="93" t="s">
        <v>2387</v>
      </c>
      <c r="C262" s="93" t="s">
        <v>2388</v>
      </c>
      <c r="D262" s="38">
        <v>1</v>
      </c>
      <c r="E262" s="38" t="s">
        <v>2352</v>
      </c>
      <c r="F262" s="49">
        <v>2086</v>
      </c>
    </row>
    <row r="263" spans="2:6" ht="30" x14ac:dyDescent="0.2">
      <c r="B263" s="93"/>
      <c r="C263" s="93"/>
      <c r="D263" s="38">
        <v>2</v>
      </c>
      <c r="E263" s="38" t="s">
        <v>2353</v>
      </c>
      <c r="F263" s="49">
        <v>1482</v>
      </c>
    </row>
    <row r="264" spans="2:6" ht="30" x14ac:dyDescent="0.2">
      <c r="B264" s="93"/>
      <c r="C264" s="93"/>
      <c r="D264" s="38">
        <v>3</v>
      </c>
      <c r="E264" s="38" t="s">
        <v>2354</v>
      </c>
      <c r="F264" s="49">
        <v>3710</v>
      </c>
    </row>
    <row r="265" spans="2:6" ht="30" x14ac:dyDescent="0.2">
      <c r="B265" s="93"/>
      <c r="C265" s="93"/>
      <c r="D265" s="38">
        <v>4</v>
      </c>
      <c r="E265" s="38" t="s">
        <v>2355</v>
      </c>
      <c r="F265" s="49">
        <v>3656</v>
      </c>
    </row>
    <row r="266" spans="2:6" ht="15" x14ac:dyDescent="0.2">
      <c r="B266" s="93"/>
      <c r="C266" s="93"/>
      <c r="D266" s="38">
        <v>5</v>
      </c>
      <c r="E266" s="38" t="s">
        <v>2356</v>
      </c>
      <c r="F266" s="49">
        <v>12</v>
      </c>
    </row>
    <row r="267" spans="2:6" ht="15" x14ac:dyDescent="0.2">
      <c r="B267" s="93"/>
      <c r="C267" s="93"/>
      <c r="D267" s="38">
        <v>7</v>
      </c>
      <c r="E267" s="38" t="s">
        <v>2357</v>
      </c>
      <c r="F267" s="49">
        <v>638</v>
      </c>
    </row>
    <row r="268" spans="2:6" ht="30" x14ac:dyDescent="0.2">
      <c r="B268" s="93"/>
      <c r="C268" s="93"/>
      <c r="D268" s="38">
        <v>8</v>
      </c>
      <c r="E268" s="38" t="s">
        <v>2358</v>
      </c>
      <c r="F268" s="49">
        <v>6397</v>
      </c>
    </row>
    <row r="269" spans="2:6" ht="30" x14ac:dyDescent="0.2">
      <c r="B269" s="93"/>
      <c r="C269" s="93"/>
      <c r="D269" s="38">
        <v>9</v>
      </c>
      <c r="E269" s="38" t="s">
        <v>2359</v>
      </c>
      <c r="F269" s="49">
        <v>769</v>
      </c>
    </row>
    <row r="270" spans="2:6" ht="30" x14ac:dyDescent="0.2">
      <c r="B270" s="93"/>
      <c r="C270" s="93"/>
      <c r="D270" s="38">
        <v>10</v>
      </c>
      <c r="E270" s="38" t="s">
        <v>2360</v>
      </c>
      <c r="F270" s="49">
        <v>484</v>
      </c>
    </row>
    <row r="271" spans="2:6" ht="30" x14ac:dyDescent="0.2">
      <c r="B271" s="93"/>
      <c r="C271" s="93"/>
      <c r="D271" s="38">
        <v>11</v>
      </c>
      <c r="E271" s="38" t="s">
        <v>2361</v>
      </c>
      <c r="F271" s="49">
        <v>191</v>
      </c>
    </row>
    <row r="272" spans="2:6" ht="30" x14ac:dyDescent="0.2">
      <c r="B272" s="93"/>
      <c r="C272" s="93"/>
      <c r="D272" s="38">
        <v>12</v>
      </c>
      <c r="E272" s="38" t="s">
        <v>2362</v>
      </c>
      <c r="F272" s="49">
        <v>113</v>
      </c>
    </row>
    <row r="273" spans="2:6" ht="30" x14ac:dyDescent="0.2">
      <c r="B273" s="93"/>
      <c r="C273" s="93"/>
      <c r="D273" s="38">
        <v>13</v>
      </c>
      <c r="E273" s="38" t="s">
        <v>2363</v>
      </c>
      <c r="F273" s="49">
        <v>43</v>
      </c>
    </row>
    <row r="274" spans="2:6" ht="15" x14ac:dyDescent="0.2">
      <c r="B274" s="93"/>
      <c r="C274" s="93"/>
      <c r="D274" s="38">
        <v>14</v>
      </c>
      <c r="E274" s="38" t="s">
        <v>2364</v>
      </c>
      <c r="F274" s="49">
        <v>211</v>
      </c>
    </row>
    <row r="275" spans="2:6" ht="30" x14ac:dyDescent="0.2">
      <c r="B275" s="93"/>
      <c r="C275" s="93"/>
      <c r="D275" s="38">
        <v>15</v>
      </c>
      <c r="E275" s="38" t="s">
        <v>2365</v>
      </c>
      <c r="F275" s="49">
        <v>32</v>
      </c>
    </row>
    <row r="276" spans="2:6" ht="30" x14ac:dyDescent="0.2">
      <c r="B276" s="93"/>
      <c r="C276" s="93"/>
      <c r="D276" s="38">
        <v>16</v>
      </c>
      <c r="E276" s="38" t="s">
        <v>2366</v>
      </c>
      <c r="F276" s="49">
        <v>49</v>
      </c>
    </row>
    <row r="277" spans="2:6" ht="15" x14ac:dyDescent="0.2">
      <c r="B277" s="93"/>
      <c r="C277" s="93"/>
      <c r="D277" s="38">
        <v>17</v>
      </c>
      <c r="E277" s="38" t="s">
        <v>2367</v>
      </c>
      <c r="F277" s="49">
        <v>541</v>
      </c>
    </row>
    <row r="278" spans="2:6" ht="15" x14ac:dyDescent="0.2">
      <c r="B278" s="93"/>
      <c r="C278" s="93"/>
      <c r="D278" s="38">
        <v>99</v>
      </c>
      <c r="E278" s="38" t="s">
        <v>2233</v>
      </c>
      <c r="F278" s="49">
        <v>597</v>
      </c>
    </row>
    <row r="279" spans="2:6" ht="15" x14ac:dyDescent="0.2">
      <c r="B279" s="93" t="s">
        <v>2389</v>
      </c>
      <c r="C279" s="93" t="s">
        <v>2390</v>
      </c>
      <c r="D279" s="50" t="s">
        <v>4011</v>
      </c>
      <c r="E279" s="50" t="s">
        <v>111</v>
      </c>
      <c r="F279" s="49">
        <v>14092</v>
      </c>
    </row>
    <row r="280" spans="2:6" ht="15" x14ac:dyDescent="0.2">
      <c r="B280" s="93"/>
      <c r="C280" s="93"/>
      <c r="D280" s="38" t="s">
        <v>774</v>
      </c>
      <c r="E280" s="38" t="s">
        <v>2332</v>
      </c>
      <c r="F280" s="49">
        <v>202093</v>
      </c>
    </row>
    <row r="281" spans="2:6" ht="15" x14ac:dyDescent="0.2">
      <c r="B281" s="93"/>
      <c r="C281" s="93"/>
      <c r="D281" s="38" t="s">
        <v>903</v>
      </c>
      <c r="E281" s="38" t="s">
        <v>2233</v>
      </c>
      <c r="F281" s="49">
        <v>254</v>
      </c>
    </row>
    <row r="282" spans="2:6" ht="15" x14ac:dyDescent="0.2">
      <c r="B282" s="93" t="s">
        <v>2391</v>
      </c>
      <c r="C282" s="93" t="s">
        <v>2392</v>
      </c>
      <c r="D282" s="38">
        <v>1</v>
      </c>
      <c r="E282" s="38" t="s">
        <v>2335</v>
      </c>
      <c r="F282" s="49">
        <v>5114</v>
      </c>
    </row>
    <row r="283" spans="2:6" ht="15" x14ac:dyDescent="0.2">
      <c r="B283" s="93"/>
      <c r="C283" s="93"/>
      <c r="D283" s="38">
        <v>2</v>
      </c>
      <c r="E283" s="38" t="s">
        <v>2336</v>
      </c>
      <c r="F283" s="49">
        <v>331</v>
      </c>
    </row>
    <row r="284" spans="2:6" ht="30" x14ac:dyDescent="0.2">
      <c r="B284" s="93"/>
      <c r="C284" s="93"/>
      <c r="D284" s="38">
        <v>3</v>
      </c>
      <c r="E284" s="38" t="s">
        <v>2337</v>
      </c>
      <c r="F284" s="49">
        <v>119</v>
      </c>
    </row>
    <row r="285" spans="2:6" ht="30" x14ac:dyDescent="0.2">
      <c r="B285" s="93"/>
      <c r="C285" s="93"/>
      <c r="D285" s="38">
        <v>4</v>
      </c>
      <c r="E285" s="38" t="s">
        <v>2338</v>
      </c>
      <c r="F285" s="49">
        <v>85</v>
      </c>
    </row>
    <row r="286" spans="2:6" ht="30" x14ac:dyDescent="0.2">
      <c r="B286" s="93"/>
      <c r="C286" s="93"/>
      <c r="D286" s="38">
        <v>5</v>
      </c>
      <c r="E286" s="38" t="s">
        <v>2339</v>
      </c>
      <c r="F286" s="49">
        <v>30</v>
      </c>
    </row>
    <row r="287" spans="2:6" ht="30" x14ac:dyDescent="0.2">
      <c r="B287" s="93"/>
      <c r="C287" s="93"/>
      <c r="D287" s="38">
        <v>6</v>
      </c>
      <c r="E287" s="38" t="s">
        <v>2340</v>
      </c>
      <c r="F287" s="49">
        <v>53</v>
      </c>
    </row>
    <row r="288" spans="2:6" ht="15" x14ac:dyDescent="0.2">
      <c r="B288" s="93"/>
      <c r="C288" s="93"/>
      <c r="D288" s="38">
        <v>7</v>
      </c>
      <c r="E288" s="38" t="s">
        <v>2341</v>
      </c>
      <c r="F288" s="49">
        <v>1375</v>
      </c>
    </row>
    <row r="289" spans="2:6" ht="15" x14ac:dyDescent="0.2">
      <c r="B289" s="93"/>
      <c r="C289" s="93"/>
      <c r="D289" s="38">
        <v>8</v>
      </c>
      <c r="E289" s="38" t="s">
        <v>2342</v>
      </c>
      <c r="F289" s="49">
        <v>4190</v>
      </c>
    </row>
    <row r="290" spans="2:6" ht="15" x14ac:dyDescent="0.2">
      <c r="B290" s="93"/>
      <c r="C290" s="93"/>
      <c r="D290" s="38">
        <v>9</v>
      </c>
      <c r="E290" s="38" t="s">
        <v>2343</v>
      </c>
      <c r="F290" s="49">
        <v>1746</v>
      </c>
    </row>
    <row r="291" spans="2:6" ht="15" x14ac:dyDescent="0.2">
      <c r="B291" s="93"/>
      <c r="C291" s="93"/>
      <c r="D291" s="38">
        <v>10</v>
      </c>
      <c r="E291" s="38" t="s">
        <v>2344</v>
      </c>
      <c r="F291" s="49">
        <v>42</v>
      </c>
    </row>
    <row r="292" spans="2:6" ht="15" x14ac:dyDescent="0.2">
      <c r="B292" s="93"/>
      <c r="C292" s="93"/>
      <c r="D292" s="38">
        <v>11</v>
      </c>
      <c r="E292" s="38" t="s">
        <v>2345</v>
      </c>
      <c r="F292" s="49">
        <v>465</v>
      </c>
    </row>
    <row r="293" spans="2:6" ht="30" x14ac:dyDescent="0.2">
      <c r="B293" s="93"/>
      <c r="C293" s="93"/>
      <c r="D293" s="38">
        <v>12</v>
      </c>
      <c r="E293" s="38" t="s">
        <v>2346</v>
      </c>
      <c r="F293" s="49">
        <v>13</v>
      </c>
    </row>
    <row r="294" spans="2:6" ht="15" x14ac:dyDescent="0.2">
      <c r="B294" s="93"/>
      <c r="C294" s="93"/>
      <c r="D294" s="38">
        <v>13</v>
      </c>
      <c r="E294" s="38" t="s">
        <v>2347</v>
      </c>
      <c r="F294" s="49">
        <v>19</v>
      </c>
    </row>
    <row r="295" spans="2:6" ht="30" x14ac:dyDescent="0.2">
      <c r="B295" s="93"/>
      <c r="C295" s="93"/>
      <c r="D295" s="38">
        <v>14</v>
      </c>
      <c r="E295" s="38" t="s">
        <v>2348</v>
      </c>
      <c r="F295" s="49">
        <v>168</v>
      </c>
    </row>
    <row r="296" spans="2:6" ht="15" x14ac:dyDescent="0.2">
      <c r="B296" s="93"/>
      <c r="C296" s="93"/>
      <c r="D296" s="38">
        <v>15</v>
      </c>
      <c r="E296" s="38" t="s">
        <v>2349</v>
      </c>
      <c r="F296" s="49">
        <v>278</v>
      </c>
    </row>
    <row r="297" spans="2:6" ht="15" x14ac:dyDescent="0.2">
      <c r="B297" s="93"/>
      <c r="C297" s="93"/>
      <c r="D297" s="38">
        <v>99</v>
      </c>
      <c r="E297" s="38" t="s">
        <v>2233</v>
      </c>
      <c r="F297" s="49">
        <v>318</v>
      </c>
    </row>
    <row r="298" spans="2:6" ht="15" x14ac:dyDescent="0.2">
      <c r="B298" s="93" t="s">
        <v>2393</v>
      </c>
      <c r="C298" s="93" t="s">
        <v>2394</v>
      </c>
      <c r="D298" s="38">
        <v>1</v>
      </c>
      <c r="E298" s="38" t="s">
        <v>2352</v>
      </c>
      <c r="F298" s="49">
        <v>3769</v>
      </c>
    </row>
    <row r="299" spans="2:6" ht="30" x14ac:dyDescent="0.2">
      <c r="B299" s="93"/>
      <c r="C299" s="93"/>
      <c r="D299" s="38">
        <v>2</v>
      </c>
      <c r="E299" s="38" t="s">
        <v>2353</v>
      </c>
      <c r="F299" s="49">
        <v>380</v>
      </c>
    </row>
    <row r="300" spans="2:6" ht="30" x14ac:dyDescent="0.2">
      <c r="B300" s="93"/>
      <c r="C300" s="93"/>
      <c r="D300" s="38">
        <v>3</v>
      </c>
      <c r="E300" s="38" t="s">
        <v>2354</v>
      </c>
      <c r="F300" s="49">
        <v>525</v>
      </c>
    </row>
    <row r="301" spans="2:6" ht="30" x14ac:dyDescent="0.2">
      <c r="B301" s="93"/>
      <c r="C301" s="93"/>
      <c r="D301" s="38">
        <v>4</v>
      </c>
      <c r="E301" s="38" t="s">
        <v>2355</v>
      </c>
      <c r="F301" s="49">
        <v>1133</v>
      </c>
    </row>
    <row r="302" spans="2:6" ht="15" x14ac:dyDescent="0.2">
      <c r="B302" s="93"/>
      <c r="C302" s="93"/>
      <c r="D302" s="38">
        <v>5</v>
      </c>
      <c r="E302" s="38" t="s">
        <v>2356</v>
      </c>
      <c r="F302" s="49">
        <v>17</v>
      </c>
    </row>
    <row r="303" spans="2:6" ht="30" x14ac:dyDescent="0.2">
      <c r="B303" s="93"/>
      <c r="C303" s="93"/>
      <c r="D303" s="38">
        <v>6</v>
      </c>
      <c r="E303" s="38" t="s">
        <v>2374</v>
      </c>
      <c r="F303" s="49">
        <v>265</v>
      </c>
    </row>
    <row r="304" spans="2:6" ht="15" x14ac:dyDescent="0.2">
      <c r="B304" s="93"/>
      <c r="C304" s="93"/>
      <c r="D304" s="38">
        <v>7</v>
      </c>
      <c r="E304" s="38" t="s">
        <v>2357</v>
      </c>
      <c r="F304" s="49">
        <v>578</v>
      </c>
    </row>
    <row r="305" spans="2:6" ht="30" x14ac:dyDescent="0.2">
      <c r="B305" s="93"/>
      <c r="C305" s="93"/>
      <c r="D305" s="38">
        <v>8</v>
      </c>
      <c r="E305" s="38" t="s">
        <v>2358</v>
      </c>
      <c r="F305" s="49">
        <v>5008</v>
      </c>
    </row>
    <row r="306" spans="2:6" ht="30" x14ac:dyDescent="0.2">
      <c r="B306" s="93"/>
      <c r="C306" s="93"/>
      <c r="D306" s="38">
        <v>9</v>
      </c>
      <c r="E306" s="38" t="s">
        <v>2359</v>
      </c>
      <c r="F306" s="49">
        <v>902</v>
      </c>
    </row>
    <row r="307" spans="2:6" ht="30" x14ac:dyDescent="0.2">
      <c r="B307" s="93"/>
      <c r="C307" s="93"/>
      <c r="D307" s="38">
        <v>10</v>
      </c>
      <c r="E307" s="38" t="s">
        <v>2360</v>
      </c>
      <c r="F307" s="49">
        <v>124</v>
      </c>
    </row>
    <row r="308" spans="2:6" ht="30" x14ac:dyDescent="0.2">
      <c r="B308" s="93"/>
      <c r="C308" s="93"/>
      <c r="D308" s="38">
        <v>11</v>
      </c>
      <c r="E308" s="38" t="s">
        <v>2361</v>
      </c>
      <c r="F308" s="49">
        <v>95</v>
      </c>
    </row>
    <row r="309" spans="2:6" ht="30" x14ac:dyDescent="0.2">
      <c r="B309" s="93"/>
      <c r="C309" s="93"/>
      <c r="D309" s="38">
        <v>12</v>
      </c>
      <c r="E309" s="38" t="s">
        <v>2362</v>
      </c>
      <c r="F309" s="49">
        <v>21</v>
      </c>
    </row>
    <row r="310" spans="2:6" ht="30" x14ac:dyDescent="0.2">
      <c r="B310" s="93"/>
      <c r="C310" s="93"/>
      <c r="D310" s="38">
        <v>13</v>
      </c>
      <c r="E310" s="38" t="s">
        <v>2363</v>
      </c>
      <c r="F310" s="49">
        <v>104</v>
      </c>
    </row>
    <row r="311" spans="2:6" ht="15" x14ac:dyDescent="0.2">
      <c r="B311" s="93"/>
      <c r="C311" s="93"/>
      <c r="D311" s="38">
        <v>14</v>
      </c>
      <c r="E311" s="38" t="s">
        <v>2364</v>
      </c>
      <c r="F311" s="49">
        <v>98</v>
      </c>
    </row>
    <row r="312" spans="2:6" ht="30" x14ac:dyDescent="0.2">
      <c r="B312" s="93"/>
      <c r="C312" s="93"/>
      <c r="D312" s="38">
        <v>15</v>
      </c>
      <c r="E312" s="38" t="s">
        <v>2365</v>
      </c>
      <c r="F312" s="49">
        <v>164</v>
      </c>
    </row>
    <row r="313" spans="2:6" ht="30" x14ac:dyDescent="0.2">
      <c r="B313" s="93"/>
      <c r="C313" s="93"/>
      <c r="D313" s="38">
        <v>16</v>
      </c>
      <c r="E313" s="38" t="s">
        <v>2366</v>
      </c>
      <c r="F313" s="49">
        <v>52</v>
      </c>
    </row>
    <row r="314" spans="2:6" ht="15" x14ac:dyDescent="0.2">
      <c r="B314" s="93"/>
      <c r="C314" s="93"/>
      <c r="D314" s="38">
        <v>17</v>
      </c>
      <c r="E314" s="38" t="s">
        <v>2367</v>
      </c>
      <c r="F314" s="49">
        <v>683</v>
      </c>
    </row>
    <row r="315" spans="2:6" ht="15" x14ac:dyDescent="0.2">
      <c r="B315" s="93"/>
      <c r="C315" s="93"/>
      <c r="D315" s="38">
        <v>99</v>
      </c>
      <c r="E315" s="38" t="s">
        <v>2233</v>
      </c>
      <c r="F315" s="49">
        <v>428</v>
      </c>
    </row>
    <row r="316" spans="2:6" ht="15" x14ac:dyDescent="0.2">
      <c r="B316" s="93" t="s">
        <v>2395</v>
      </c>
      <c r="C316" s="93" t="s">
        <v>2396</v>
      </c>
      <c r="D316" s="50" t="s">
        <v>4008</v>
      </c>
      <c r="E316" s="50" t="s">
        <v>111</v>
      </c>
      <c r="F316" s="49">
        <v>34682</v>
      </c>
    </row>
    <row r="317" spans="2:6" ht="15" x14ac:dyDescent="0.2">
      <c r="B317" s="93"/>
      <c r="C317" s="93"/>
      <c r="D317" s="38" t="s">
        <v>774</v>
      </c>
      <c r="E317" s="38" t="s">
        <v>2332</v>
      </c>
      <c r="F317" s="49">
        <v>181604</v>
      </c>
    </row>
    <row r="318" spans="2:6" ht="15" x14ac:dyDescent="0.2">
      <c r="B318" s="93"/>
      <c r="C318" s="93"/>
      <c r="D318" s="38" t="s">
        <v>903</v>
      </c>
      <c r="E318" s="38" t="s">
        <v>2233</v>
      </c>
      <c r="F318" s="49">
        <v>153</v>
      </c>
    </row>
    <row r="319" spans="2:6" ht="15" x14ac:dyDescent="0.2">
      <c r="B319" s="93" t="s">
        <v>2397</v>
      </c>
      <c r="C319" s="93" t="s">
        <v>2398</v>
      </c>
      <c r="D319" s="38">
        <v>1</v>
      </c>
      <c r="E319" s="38" t="s">
        <v>2335</v>
      </c>
      <c r="F319" s="49">
        <v>13548</v>
      </c>
    </row>
    <row r="320" spans="2:6" ht="15" x14ac:dyDescent="0.2">
      <c r="B320" s="93"/>
      <c r="C320" s="93"/>
      <c r="D320" s="38">
        <v>2</v>
      </c>
      <c r="E320" s="38" t="s">
        <v>2336</v>
      </c>
      <c r="F320" s="49">
        <v>1087</v>
      </c>
    </row>
    <row r="321" spans="2:6" ht="30" x14ac:dyDescent="0.2">
      <c r="B321" s="93"/>
      <c r="C321" s="93"/>
      <c r="D321" s="38">
        <v>3</v>
      </c>
      <c r="E321" s="38" t="s">
        <v>2337</v>
      </c>
      <c r="F321" s="49">
        <v>341</v>
      </c>
    </row>
    <row r="322" spans="2:6" ht="30" x14ac:dyDescent="0.2">
      <c r="B322" s="93"/>
      <c r="C322" s="93"/>
      <c r="D322" s="38">
        <v>4</v>
      </c>
      <c r="E322" s="38" t="s">
        <v>2338</v>
      </c>
      <c r="F322" s="49">
        <v>226</v>
      </c>
    </row>
    <row r="323" spans="2:6" ht="30" x14ac:dyDescent="0.2">
      <c r="B323" s="93"/>
      <c r="C323" s="93"/>
      <c r="D323" s="38">
        <v>5</v>
      </c>
      <c r="E323" s="38" t="s">
        <v>2339</v>
      </c>
      <c r="F323" s="49">
        <v>91</v>
      </c>
    </row>
    <row r="324" spans="2:6" ht="30" x14ac:dyDescent="0.2">
      <c r="B324" s="93"/>
      <c r="C324" s="93"/>
      <c r="D324" s="38">
        <v>6</v>
      </c>
      <c r="E324" s="38" t="s">
        <v>2340</v>
      </c>
      <c r="F324" s="49">
        <v>189</v>
      </c>
    </row>
    <row r="325" spans="2:6" ht="15" x14ac:dyDescent="0.2">
      <c r="B325" s="93"/>
      <c r="C325" s="93"/>
      <c r="D325" s="38">
        <v>7</v>
      </c>
      <c r="E325" s="38" t="s">
        <v>2341</v>
      </c>
      <c r="F325" s="49">
        <v>7185</v>
      </c>
    </row>
    <row r="326" spans="2:6" ht="15" x14ac:dyDescent="0.2">
      <c r="B326" s="93"/>
      <c r="C326" s="93"/>
      <c r="D326" s="38">
        <v>8</v>
      </c>
      <c r="E326" s="38" t="s">
        <v>2342</v>
      </c>
      <c r="F326" s="49">
        <v>5713</v>
      </c>
    </row>
    <row r="327" spans="2:6" ht="15" x14ac:dyDescent="0.2">
      <c r="B327" s="93"/>
      <c r="C327" s="93"/>
      <c r="D327" s="38">
        <v>9</v>
      </c>
      <c r="E327" s="38" t="s">
        <v>2343</v>
      </c>
      <c r="F327" s="49">
        <v>4495</v>
      </c>
    </row>
    <row r="328" spans="2:6" ht="15" x14ac:dyDescent="0.2">
      <c r="B328" s="93"/>
      <c r="C328" s="93"/>
      <c r="D328" s="38">
        <v>10</v>
      </c>
      <c r="E328" s="38" t="s">
        <v>2344</v>
      </c>
      <c r="F328" s="49">
        <v>104</v>
      </c>
    </row>
    <row r="329" spans="2:6" ht="15" x14ac:dyDescent="0.2">
      <c r="B329" s="93"/>
      <c r="C329" s="93"/>
      <c r="D329" s="38">
        <v>11</v>
      </c>
      <c r="E329" s="38" t="s">
        <v>2345</v>
      </c>
      <c r="F329" s="49">
        <v>727</v>
      </c>
    </row>
    <row r="330" spans="2:6" ht="30" x14ac:dyDescent="0.2">
      <c r="B330" s="93"/>
      <c r="C330" s="93"/>
      <c r="D330" s="38">
        <v>12</v>
      </c>
      <c r="E330" s="38" t="s">
        <v>2346</v>
      </c>
      <c r="F330" s="49">
        <v>37</v>
      </c>
    </row>
    <row r="331" spans="2:6" ht="15" x14ac:dyDescent="0.2">
      <c r="B331" s="93"/>
      <c r="C331" s="93"/>
      <c r="D331" s="38">
        <v>13</v>
      </c>
      <c r="E331" s="38" t="s">
        <v>2347</v>
      </c>
      <c r="F331" s="49">
        <v>432</v>
      </c>
    </row>
    <row r="332" spans="2:6" ht="30" x14ac:dyDescent="0.2">
      <c r="B332" s="93"/>
      <c r="C332" s="93"/>
      <c r="D332" s="38">
        <v>14</v>
      </c>
      <c r="E332" s="38" t="s">
        <v>2348</v>
      </c>
      <c r="F332" s="49">
        <v>24</v>
      </c>
    </row>
    <row r="333" spans="2:6" ht="15" x14ac:dyDescent="0.2">
      <c r="B333" s="93"/>
      <c r="C333" s="93"/>
      <c r="D333" s="38">
        <v>15</v>
      </c>
      <c r="E333" s="38" t="s">
        <v>2349</v>
      </c>
      <c r="F333" s="49">
        <v>290</v>
      </c>
    </row>
    <row r="334" spans="2:6" ht="15" x14ac:dyDescent="0.2">
      <c r="B334" s="93"/>
      <c r="C334" s="93"/>
      <c r="D334" s="38">
        <v>99</v>
      </c>
      <c r="E334" s="38" t="s">
        <v>2233</v>
      </c>
      <c r="F334" s="49">
        <v>346</v>
      </c>
    </row>
    <row r="335" spans="2:6" ht="15" x14ac:dyDescent="0.2">
      <c r="B335" s="93" t="s">
        <v>2399</v>
      </c>
      <c r="C335" s="93" t="s">
        <v>2400</v>
      </c>
      <c r="D335" s="38">
        <v>1</v>
      </c>
      <c r="E335" s="38" t="s">
        <v>2352</v>
      </c>
      <c r="F335" s="49">
        <v>1978</v>
      </c>
    </row>
    <row r="336" spans="2:6" ht="30" x14ac:dyDescent="0.2">
      <c r="B336" s="93"/>
      <c r="C336" s="93"/>
      <c r="D336" s="38">
        <v>2</v>
      </c>
      <c r="E336" s="38" t="s">
        <v>2353</v>
      </c>
      <c r="F336" s="49">
        <v>1742</v>
      </c>
    </row>
    <row r="337" spans="2:6" ht="30" x14ac:dyDescent="0.2">
      <c r="B337" s="93"/>
      <c r="C337" s="93"/>
      <c r="D337" s="38">
        <v>3</v>
      </c>
      <c r="E337" s="38" t="s">
        <v>2354</v>
      </c>
      <c r="F337" s="49">
        <v>3241</v>
      </c>
    </row>
    <row r="338" spans="2:6" ht="30" x14ac:dyDescent="0.2">
      <c r="B338" s="93"/>
      <c r="C338" s="93"/>
      <c r="D338" s="38">
        <v>4</v>
      </c>
      <c r="E338" s="38" t="s">
        <v>2355</v>
      </c>
      <c r="F338" s="49">
        <v>3651</v>
      </c>
    </row>
    <row r="339" spans="2:6" ht="15" x14ac:dyDescent="0.2">
      <c r="B339" s="93"/>
      <c r="C339" s="93"/>
      <c r="D339" s="38">
        <v>5</v>
      </c>
      <c r="E339" s="38" t="s">
        <v>2356</v>
      </c>
      <c r="F339" s="49">
        <v>15</v>
      </c>
    </row>
    <row r="340" spans="2:6" ht="15" x14ac:dyDescent="0.2">
      <c r="B340" s="93"/>
      <c r="C340" s="93"/>
      <c r="D340" s="38">
        <v>7</v>
      </c>
      <c r="E340" s="38" t="s">
        <v>2357</v>
      </c>
      <c r="F340" s="49">
        <v>839</v>
      </c>
    </row>
    <row r="341" spans="2:6" ht="30" x14ac:dyDescent="0.2">
      <c r="B341" s="93"/>
      <c r="C341" s="93"/>
      <c r="D341" s="38">
        <v>8</v>
      </c>
      <c r="E341" s="38" t="s">
        <v>2358</v>
      </c>
      <c r="F341" s="49">
        <v>16615</v>
      </c>
    </row>
    <row r="342" spans="2:6" ht="30" x14ac:dyDescent="0.2">
      <c r="B342" s="93"/>
      <c r="C342" s="93"/>
      <c r="D342" s="38">
        <v>9</v>
      </c>
      <c r="E342" s="38" t="s">
        <v>2359</v>
      </c>
      <c r="F342" s="49">
        <v>2251</v>
      </c>
    </row>
    <row r="343" spans="2:6" ht="30" x14ac:dyDescent="0.2">
      <c r="B343" s="93"/>
      <c r="C343" s="93"/>
      <c r="D343" s="38">
        <v>10</v>
      </c>
      <c r="E343" s="38" t="s">
        <v>2360</v>
      </c>
      <c r="F343" s="49">
        <v>964</v>
      </c>
    </row>
    <row r="344" spans="2:6" ht="30" x14ac:dyDescent="0.2">
      <c r="B344" s="93"/>
      <c r="C344" s="93"/>
      <c r="D344" s="38">
        <v>11</v>
      </c>
      <c r="E344" s="38" t="s">
        <v>2361</v>
      </c>
      <c r="F344" s="49">
        <v>454</v>
      </c>
    </row>
    <row r="345" spans="2:6" ht="30" x14ac:dyDescent="0.2">
      <c r="B345" s="93"/>
      <c r="C345" s="93"/>
      <c r="D345" s="38">
        <v>12</v>
      </c>
      <c r="E345" s="38" t="s">
        <v>2362</v>
      </c>
      <c r="F345" s="49">
        <v>366</v>
      </c>
    </row>
    <row r="346" spans="2:6" ht="30" x14ac:dyDescent="0.2">
      <c r="B346" s="93"/>
      <c r="C346" s="93"/>
      <c r="D346" s="38">
        <v>13</v>
      </c>
      <c r="E346" s="38" t="s">
        <v>2363</v>
      </c>
      <c r="F346" s="49">
        <v>56</v>
      </c>
    </row>
    <row r="347" spans="2:6" ht="15" x14ac:dyDescent="0.2">
      <c r="B347" s="93"/>
      <c r="C347" s="93"/>
      <c r="D347" s="38">
        <v>14</v>
      </c>
      <c r="E347" s="38" t="s">
        <v>2364</v>
      </c>
      <c r="F347" s="49">
        <v>343</v>
      </c>
    </row>
    <row r="348" spans="2:6" ht="30" x14ac:dyDescent="0.2">
      <c r="B348" s="93"/>
      <c r="C348" s="93"/>
      <c r="D348" s="38">
        <v>15</v>
      </c>
      <c r="E348" s="38" t="s">
        <v>2365</v>
      </c>
      <c r="F348" s="49">
        <v>20</v>
      </c>
    </row>
    <row r="349" spans="2:6" ht="30" x14ac:dyDescent="0.2">
      <c r="B349" s="93"/>
      <c r="C349" s="93"/>
      <c r="D349" s="38">
        <v>16</v>
      </c>
      <c r="E349" s="38" t="s">
        <v>2366</v>
      </c>
      <c r="F349" s="49">
        <v>49</v>
      </c>
    </row>
    <row r="350" spans="2:6" ht="15" x14ac:dyDescent="0.2">
      <c r="B350" s="93"/>
      <c r="C350" s="93"/>
      <c r="D350" s="38">
        <v>17</v>
      </c>
      <c r="E350" s="38" t="s">
        <v>2367</v>
      </c>
      <c r="F350" s="49">
        <v>1428</v>
      </c>
    </row>
    <row r="351" spans="2:6" ht="15" x14ac:dyDescent="0.2">
      <c r="B351" s="93"/>
      <c r="C351" s="93"/>
      <c r="D351" s="38">
        <v>99</v>
      </c>
      <c r="E351" s="38" t="s">
        <v>2233</v>
      </c>
      <c r="F351" s="49">
        <v>823</v>
      </c>
    </row>
    <row r="352" spans="2:6" ht="15" x14ac:dyDescent="0.2">
      <c r="B352" s="93" t="s">
        <v>2401</v>
      </c>
      <c r="C352" s="93" t="s">
        <v>2402</v>
      </c>
      <c r="D352" s="50" t="s">
        <v>4008</v>
      </c>
      <c r="E352" s="50" t="s">
        <v>111</v>
      </c>
      <c r="F352" s="49">
        <v>16960</v>
      </c>
    </row>
    <row r="353" spans="2:6" ht="15" x14ac:dyDescent="0.2">
      <c r="B353" s="93"/>
      <c r="C353" s="93"/>
      <c r="D353" s="38" t="s">
        <v>774</v>
      </c>
      <c r="E353" s="38" t="s">
        <v>2332</v>
      </c>
      <c r="F353" s="49">
        <v>198941</v>
      </c>
    </row>
    <row r="354" spans="2:6" ht="15" x14ac:dyDescent="0.2">
      <c r="B354" s="93"/>
      <c r="C354" s="93"/>
      <c r="D354" s="38" t="s">
        <v>903</v>
      </c>
      <c r="E354" s="38" t="s">
        <v>2233</v>
      </c>
      <c r="F354" s="49">
        <v>538</v>
      </c>
    </row>
    <row r="355" spans="2:6" ht="15" x14ac:dyDescent="0.2">
      <c r="B355" s="93" t="s">
        <v>2403</v>
      </c>
      <c r="C355" s="93" t="s">
        <v>2404</v>
      </c>
      <c r="D355" s="38">
        <v>1</v>
      </c>
      <c r="E355" s="38" t="s">
        <v>2335</v>
      </c>
      <c r="F355" s="49">
        <v>2202</v>
      </c>
    </row>
    <row r="356" spans="2:6" ht="15" x14ac:dyDescent="0.2">
      <c r="B356" s="93"/>
      <c r="C356" s="93"/>
      <c r="D356" s="38">
        <v>2</v>
      </c>
      <c r="E356" s="38" t="s">
        <v>2336</v>
      </c>
      <c r="F356" s="49">
        <v>165</v>
      </c>
    </row>
    <row r="357" spans="2:6" ht="30" x14ac:dyDescent="0.2">
      <c r="B357" s="93"/>
      <c r="C357" s="93"/>
      <c r="D357" s="38">
        <v>3</v>
      </c>
      <c r="E357" s="38" t="s">
        <v>2337</v>
      </c>
      <c r="F357" s="49">
        <v>268</v>
      </c>
    </row>
    <row r="358" spans="2:6" ht="30" x14ac:dyDescent="0.2">
      <c r="B358" s="93"/>
      <c r="C358" s="93"/>
      <c r="D358" s="38">
        <v>4</v>
      </c>
      <c r="E358" s="38" t="s">
        <v>2338</v>
      </c>
      <c r="F358" s="49">
        <v>102</v>
      </c>
    </row>
    <row r="359" spans="2:6" ht="30" x14ac:dyDescent="0.2">
      <c r="B359" s="93"/>
      <c r="C359" s="93"/>
      <c r="D359" s="38">
        <v>5</v>
      </c>
      <c r="E359" s="38" t="s">
        <v>2339</v>
      </c>
      <c r="F359" s="49">
        <v>61</v>
      </c>
    </row>
    <row r="360" spans="2:6" ht="30" x14ac:dyDescent="0.2">
      <c r="B360" s="93"/>
      <c r="C360" s="93"/>
      <c r="D360" s="38">
        <v>6</v>
      </c>
      <c r="E360" s="38" t="s">
        <v>2340</v>
      </c>
      <c r="F360" s="49">
        <v>137</v>
      </c>
    </row>
    <row r="361" spans="2:6" ht="15" x14ac:dyDescent="0.2">
      <c r="B361" s="93"/>
      <c r="C361" s="93"/>
      <c r="D361" s="38">
        <v>7</v>
      </c>
      <c r="E361" s="38" t="s">
        <v>2341</v>
      </c>
      <c r="F361" s="49">
        <v>5178</v>
      </c>
    </row>
    <row r="362" spans="2:6" ht="15" x14ac:dyDescent="0.2">
      <c r="B362" s="93"/>
      <c r="C362" s="93"/>
      <c r="D362" s="38">
        <v>8</v>
      </c>
      <c r="E362" s="38" t="s">
        <v>2342</v>
      </c>
      <c r="F362" s="49">
        <v>4278</v>
      </c>
    </row>
    <row r="363" spans="2:6" ht="15" x14ac:dyDescent="0.2">
      <c r="B363" s="93"/>
      <c r="C363" s="93"/>
      <c r="D363" s="38">
        <v>9</v>
      </c>
      <c r="E363" s="38" t="s">
        <v>2343</v>
      </c>
      <c r="F363" s="49">
        <v>3539</v>
      </c>
    </row>
    <row r="364" spans="2:6" ht="15" x14ac:dyDescent="0.2">
      <c r="B364" s="93"/>
      <c r="C364" s="93"/>
      <c r="D364" s="38">
        <v>10</v>
      </c>
      <c r="E364" s="38" t="s">
        <v>2344</v>
      </c>
      <c r="F364" s="49">
        <v>55</v>
      </c>
    </row>
    <row r="365" spans="2:6" ht="15" x14ac:dyDescent="0.2">
      <c r="B365" s="93"/>
      <c r="C365" s="93"/>
      <c r="D365" s="38">
        <v>11</v>
      </c>
      <c r="E365" s="38" t="s">
        <v>2345</v>
      </c>
      <c r="F365" s="49">
        <v>446</v>
      </c>
    </row>
    <row r="366" spans="2:6" ht="30" x14ac:dyDescent="0.2">
      <c r="B366" s="93"/>
      <c r="C366" s="93"/>
      <c r="D366" s="38">
        <v>12</v>
      </c>
      <c r="E366" s="38" t="s">
        <v>2346</v>
      </c>
      <c r="F366" s="49">
        <v>11</v>
      </c>
    </row>
    <row r="367" spans="2:6" ht="15" x14ac:dyDescent="0.2">
      <c r="B367" s="93"/>
      <c r="C367" s="93"/>
      <c r="D367" s="38">
        <v>13</v>
      </c>
      <c r="E367" s="38" t="s">
        <v>2347</v>
      </c>
      <c r="F367" s="49">
        <v>308</v>
      </c>
    </row>
    <row r="368" spans="2:6" ht="30" x14ac:dyDescent="0.2">
      <c r="B368" s="93"/>
      <c r="C368" s="93"/>
      <c r="D368" s="38">
        <v>14</v>
      </c>
      <c r="E368" s="38" t="s">
        <v>2348</v>
      </c>
      <c r="F368" s="49">
        <v>16</v>
      </c>
    </row>
    <row r="369" spans="2:6" ht="15" x14ac:dyDescent="0.2">
      <c r="B369" s="93"/>
      <c r="C369" s="93"/>
      <c r="D369" s="38">
        <v>15</v>
      </c>
      <c r="E369" s="38" t="s">
        <v>2349</v>
      </c>
      <c r="F369" s="49">
        <v>68</v>
      </c>
    </row>
    <row r="370" spans="2:6" ht="15" x14ac:dyDescent="0.2">
      <c r="B370" s="93"/>
      <c r="C370" s="93"/>
      <c r="D370" s="38">
        <v>99</v>
      </c>
      <c r="E370" s="38" t="s">
        <v>2233</v>
      </c>
      <c r="F370" s="49">
        <v>664</v>
      </c>
    </row>
    <row r="371" spans="2:6" ht="15" x14ac:dyDescent="0.2">
      <c r="B371" s="93" t="s">
        <v>2405</v>
      </c>
      <c r="C371" s="93" t="s">
        <v>2406</v>
      </c>
      <c r="D371" s="38">
        <v>1</v>
      </c>
      <c r="E371" s="38" t="s">
        <v>2407</v>
      </c>
      <c r="F371" s="49">
        <v>1961</v>
      </c>
    </row>
    <row r="372" spans="2:6" ht="30" x14ac:dyDescent="0.2">
      <c r="B372" s="93"/>
      <c r="C372" s="93"/>
      <c r="D372" s="38">
        <v>2</v>
      </c>
      <c r="E372" s="38" t="s">
        <v>2353</v>
      </c>
      <c r="F372" s="49">
        <v>1192</v>
      </c>
    </row>
    <row r="373" spans="2:6" ht="30" x14ac:dyDescent="0.2">
      <c r="B373" s="93"/>
      <c r="C373" s="93"/>
      <c r="D373" s="38">
        <v>3</v>
      </c>
      <c r="E373" s="38" t="s">
        <v>2408</v>
      </c>
      <c r="F373" s="49">
        <v>2586</v>
      </c>
    </row>
    <row r="374" spans="2:6" ht="30" x14ac:dyDescent="0.2">
      <c r="B374" s="93"/>
      <c r="C374" s="93"/>
      <c r="D374" s="38">
        <v>4</v>
      </c>
      <c r="E374" s="38" t="s">
        <v>2355</v>
      </c>
      <c r="F374" s="49">
        <v>2159</v>
      </c>
    </row>
    <row r="375" spans="2:6" ht="15" x14ac:dyDescent="0.2">
      <c r="B375" s="93"/>
      <c r="C375" s="93"/>
      <c r="D375" s="38">
        <v>5</v>
      </c>
      <c r="E375" s="38" t="s">
        <v>2356</v>
      </c>
      <c r="F375" s="49">
        <v>22</v>
      </c>
    </row>
    <row r="376" spans="2:6" ht="15" x14ac:dyDescent="0.2">
      <c r="B376" s="93"/>
      <c r="C376" s="93"/>
      <c r="D376" s="38">
        <v>7</v>
      </c>
      <c r="E376" s="38" t="s">
        <v>2357</v>
      </c>
      <c r="F376" s="49">
        <v>522</v>
      </c>
    </row>
    <row r="377" spans="2:6" ht="30" x14ac:dyDescent="0.2">
      <c r="B377" s="93"/>
      <c r="C377" s="93"/>
      <c r="D377" s="38">
        <v>8</v>
      </c>
      <c r="E377" s="38" t="s">
        <v>2358</v>
      </c>
      <c r="F377" s="49">
        <v>5865</v>
      </c>
    </row>
    <row r="378" spans="2:6" ht="30" x14ac:dyDescent="0.2">
      <c r="B378" s="93"/>
      <c r="C378" s="93"/>
      <c r="D378" s="38">
        <v>9</v>
      </c>
      <c r="E378" s="38" t="s">
        <v>2409</v>
      </c>
      <c r="F378" s="49">
        <v>624</v>
      </c>
    </row>
    <row r="379" spans="2:6" ht="30" x14ac:dyDescent="0.2">
      <c r="B379" s="93"/>
      <c r="C379" s="93"/>
      <c r="D379" s="38">
        <v>10</v>
      </c>
      <c r="E379" s="38" t="s">
        <v>2410</v>
      </c>
      <c r="F379" s="49">
        <v>392</v>
      </c>
    </row>
    <row r="380" spans="2:6" ht="30" x14ac:dyDescent="0.2">
      <c r="B380" s="93"/>
      <c r="C380" s="93"/>
      <c r="D380" s="38">
        <v>11</v>
      </c>
      <c r="E380" s="38" t="s">
        <v>2411</v>
      </c>
      <c r="F380" s="49">
        <v>168</v>
      </c>
    </row>
    <row r="381" spans="2:6" ht="30" x14ac:dyDescent="0.2">
      <c r="B381" s="93"/>
      <c r="C381" s="93"/>
      <c r="D381" s="38">
        <v>12</v>
      </c>
      <c r="E381" s="38" t="s">
        <v>2362</v>
      </c>
      <c r="F381" s="49">
        <v>271</v>
      </c>
    </row>
    <row r="382" spans="2:6" ht="30" x14ac:dyDescent="0.2">
      <c r="B382" s="93"/>
      <c r="C382" s="93"/>
      <c r="D382" s="38">
        <v>13</v>
      </c>
      <c r="E382" s="38" t="s">
        <v>2363</v>
      </c>
      <c r="F382" s="49">
        <v>119</v>
      </c>
    </row>
    <row r="383" spans="2:6" ht="15" x14ac:dyDescent="0.2">
      <c r="B383" s="93"/>
      <c r="C383" s="93"/>
      <c r="D383" s="38">
        <v>14</v>
      </c>
      <c r="E383" s="38" t="s">
        <v>2364</v>
      </c>
      <c r="F383" s="49">
        <v>149</v>
      </c>
    </row>
    <row r="384" spans="2:6" ht="30" x14ac:dyDescent="0.2">
      <c r="B384" s="93"/>
      <c r="C384" s="93"/>
      <c r="D384" s="38">
        <v>15</v>
      </c>
      <c r="E384" s="38" t="s">
        <v>2365</v>
      </c>
      <c r="F384" s="49">
        <v>27</v>
      </c>
    </row>
    <row r="385" spans="2:6" ht="30" x14ac:dyDescent="0.2">
      <c r="B385" s="93"/>
      <c r="C385" s="93"/>
      <c r="D385" s="38">
        <v>16</v>
      </c>
      <c r="E385" s="38" t="s">
        <v>2366</v>
      </c>
      <c r="F385" s="49">
        <v>23</v>
      </c>
    </row>
    <row r="386" spans="2:6" ht="15" x14ac:dyDescent="0.2">
      <c r="B386" s="93"/>
      <c r="C386" s="93"/>
      <c r="D386" s="38">
        <v>17</v>
      </c>
      <c r="E386" s="38" t="s">
        <v>2367</v>
      </c>
      <c r="F386" s="49">
        <v>576</v>
      </c>
    </row>
    <row r="387" spans="2:6" ht="15" x14ac:dyDescent="0.2">
      <c r="B387" s="93"/>
      <c r="C387" s="93"/>
      <c r="D387" s="38">
        <v>99</v>
      </c>
      <c r="E387" s="38" t="s">
        <v>2233</v>
      </c>
      <c r="F387" s="49">
        <v>842</v>
      </c>
    </row>
    <row r="388" spans="2:6" ht="15" x14ac:dyDescent="0.2">
      <c r="B388" s="93" t="s">
        <v>2412</v>
      </c>
      <c r="C388" s="93" t="s">
        <v>2413</v>
      </c>
      <c r="D388" s="50" t="s">
        <v>4008</v>
      </c>
      <c r="E388" s="50" t="s">
        <v>111</v>
      </c>
      <c r="F388" s="49">
        <v>49989</v>
      </c>
    </row>
    <row r="389" spans="2:6" ht="15" x14ac:dyDescent="0.2">
      <c r="B389" s="93"/>
      <c r="C389" s="93"/>
      <c r="D389" s="38" t="s">
        <v>774</v>
      </c>
      <c r="E389" s="38" t="s">
        <v>2332</v>
      </c>
      <c r="F389" s="49">
        <v>166174</v>
      </c>
    </row>
    <row r="390" spans="2:6" ht="15" x14ac:dyDescent="0.2">
      <c r="B390" s="93"/>
      <c r="C390" s="93"/>
      <c r="D390" s="38" t="s">
        <v>903</v>
      </c>
      <c r="E390" s="38" t="s">
        <v>2233</v>
      </c>
      <c r="F390" s="49">
        <v>276</v>
      </c>
    </row>
    <row r="391" spans="2:6" ht="15" x14ac:dyDescent="0.2">
      <c r="B391" s="93" t="s">
        <v>2414</v>
      </c>
      <c r="C391" s="93" t="s">
        <v>2415</v>
      </c>
      <c r="D391" s="38">
        <v>1</v>
      </c>
      <c r="E391" s="38" t="s">
        <v>2416</v>
      </c>
      <c r="F391" s="49">
        <v>8719</v>
      </c>
    </row>
    <row r="392" spans="2:6" ht="15" x14ac:dyDescent="0.2">
      <c r="B392" s="93"/>
      <c r="C392" s="93"/>
      <c r="D392" s="38">
        <v>2</v>
      </c>
      <c r="E392" s="38" t="s">
        <v>2417</v>
      </c>
      <c r="F392" s="49">
        <v>938</v>
      </c>
    </row>
    <row r="393" spans="2:6" ht="15" x14ac:dyDescent="0.2">
      <c r="B393" s="93"/>
      <c r="C393" s="93"/>
      <c r="D393" s="38">
        <v>3</v>
      </c>
      <c r="E393" s="38" t="s">
        <v>2418</v>
      </c>
      <c r="F393" s="49">
        <v>18612</v>
      </c>
    </row>
    <row r="394" spans="2:6" ht="15" x14ac:dyDescent="0.2">
      <c r="B394" s="93"/>
      <c r="C394" s="93"/>
      <c r="D394" s="38">
        <v>4</v>
      </c>
      <c r="E394" s="38" t="s">
        <v>2419</v>
      </c>
      <c r="F394" s="49">
        <v>2925</v>
      </c>
    </row>
    <row r="395" spans="2:6" ht="15" x14ac:dyDescent="0.2">
      <c r="B395" s="93"/>
      <c r="C395" s="93"/>
      <c r="D395" s="38">
        <v>5</v>
      </c>
      <c r="E395" s="38" t="s">
        <v>2420</v>
      </c>
      <c r="F395" s="49">
        <v>3263</v>
      </c>
    </row>
    <row r="396" spans="2:6" ht="30" x14ac:dyDescent="0.2">
      <c r="B396" s="93"/>
      <c r="C396" s="93"/>
      <c r="D396" s="38">
        <v>6</v>
      </c>
      <c r="E396" s="38" t="s">
        <v>2421</v>
      </c>
      <c r="F396" s="49">
        <v>6101</v>
      </c>
    </row>
    <row r="397" spans="2:6" ht="15" x14ac:dyDescent="0.2">
      <c r="B397" s="93"/>
      <c r="C397" s="93"/>
      <c r="D397" s="38">
        <v>7</v>
      </c>
      <c r="E397" s="38" t="s">
        <v>2422</v>
      </c>
      <c r="F397" s="49">
        <v>476</v>
      </c>
    </row>
    <row r="398" spans="2:6" ht="15" x14ac:dyDescent="0.2">
      <c r="B398" s="93"/>
      <c r="C398" s="93"/>
      <c r="D398" s="38">
        <v>8</v>
      </c>
      <c r="E398" s="38" t="s">
        <v>2423</v>
      </c>
      <c r="F398" s="49">
        <v>2184</v>
      </c>
    </row>
    <row r="399" spans="2:6" ht="15" x14ac:dyDescent="0.2">
      <c r="B399" s="93"/>
      <c r="C399" s="93"/>
      <c r="D399" s="38">
        <v>9</v>
      </c>
      <c r="E399" s="38" t="s">
        <v>2424</v>
      </c>
      <c r="F399" s="49">
        <v>5561</v>
      </c>
    </row>
    <row r="400" spans="2:6" ht="15" x14ac:dyDescent="0.2">
      <c r="B400" s="93"/>
      <c r="C400" s="93"/>
      <c r="D400" s="38">
        <v>99</v>
      </c>
      <c r="E400" s="38" t="s">
        <v>2233</v>
      </c>
      <c r="F400" s="49">
        <v>1210</v>
      </c>
    </row>
    <row r="401" spans="2:6" ht="15" x14ac:dyDescent="0.2">
      <c r="B401" s="93" t="s">
        <v>2425</v>
      </c>
      <c r="C401" s="93" t="s">
        <v>2426</v>
      </c>
      <c r="D401" s="38">
        <v>1</v>
      </c>
      <c r="E401" s="38" t="s">
        <v>2416</v>
      </c>
      <c r="F401" s="49">
        <v>59</v>
      </c>
    </row>
    <row r="402" spans="2:6" ht="15" x14ac:dyDescent="0.2">
      <c r="B402" s="93"/>
      <c r="C402" s="93"/>
      <c r="D402" s="38">
        <v>2</v>
      </c>
      <c r="E402" s="38" t="s">
        <v>2417</v>
      </c>
      <c r="F402" s="49">
        <v>27</v>
      </c>
    </row>
    <row r="403" spans="2:6" ht="15" x14ac:dyDescent="0.2">
      <c r="B403" s="93"/>
      <c r="C403" s="93"/>
      <c r="D403" s="38">
        <v>3</v>
      </c>
      <c r="E403" s="38" t="s">
        <v>2418</v>
      </c>
      <c r="F403" s="49">
        <v>686</v>
      </c>
    </row>
    <row r="404" spans="2:6" ht="15" x14ac:dyDescent="0.2">
      <c r="B404" s="93"/>
      <c r="C404" s="93"/>
      <c r="D404" s="38">
        <v>4</v>
      </c>
      <c r="E404" s="38" t="s">
        <v>2419</v>
      </c>
      <c r="F404" s="49">
        <v>324</v>
      </c>
    </row>
    <row r="405" spans="2:6" ht="15" x14ac:dyDescent="0.2">
      <c r="B405" s="93"/>
      <c r="C405" s="93"/>
      <c r="D405" s="38">
        <v>5</v>
      </c>
      <c r="E405" s="38" t="s">
        <v>2420</v>
      </c>
      <c r="F405" s="49">
        <v>362</v>
      </c>
    </row>
    <row r="406" spans="2:6" ht="30" x14ac:dyDescent="0.2">
      <c r="B406" s="93"/>
      <c r="C406" s="93"/>
      <c r="D406" s="38">
        <v>6</v>
      </c>
      <c r="E406" s="38" t="s">
        <v>2421</v>
      </c>
      <c r="F406" s="49">
        <v>841</v>
      </c>
    </row>
    <row r="407" spans="2:6" ht="15" x14ac:dyDescent="0.2">
      <c r="B407" s="93"/>
      <c r="C407" s="93"/>
      <c r="D407" s="38">
        <v>7</v>
      </c>
      <c r="E407" s="38" t="s">
        <v>2422</v>
      </c>
      <c r="F407" s="49">
        <v>26</v>
      </c>
    </row>
    <row r="408" spans="2:6" ht="15" x14ac:dyDescent="0.2">
      <c r="B408" s="93"/>
      <c r="C408" s="93"/>
      <c r="D408" s="38">
        <v>8</v>
      </c>
      <c r="E408" s="38" t="s">
        <v>2423</v>
      </c>
      <c r="F408" s="49">
        <v>567</v>
      </c>
    </row>
    <row r="409" spans="2:6" ht="15" x14ac:dyDescent="0.2">
      <c r="B409" s="93"/>
      <c r="C409" s="93"/>
      <c r="D409" s="38">
        <v>9</v>
      </c>
      <c r="E409" s="38" t="s">
        <v>2424</v>
      </c>
      <c r="F409" s="49">
        <v>965</v>
      </c>
    </row>
    <row r="410" spans="2:6" ht="15" x14ac:dyDescent="0.2">
      <c r="B410" s="93"/>
      <c r="C410" s="93"/>
      <c r="D410" s="38">
        <v>99</v>
      </c>
      <c r="E410" s="38" t="s">
        <v>2233</v>
      </c>
      <c r="F410" s="49">
        <v>47</v>
      </c>
    </row>
    <row r="411" spans="2:6" ht="15" x14ac:dyDescent="0.2">
      <c r="B411" s="93" t="s">
        <v>2427</v>
      </c>
      <c r="C411" s="93" t="s">
        <v>2428</v>
      </c>
      <c r="D411" s="38">
        <v>1</v>
      </c>
      <c r="E411" s="38" t="s">
        <v>2416</v>
      </c>
      <c r="F411" s="49">
        <v>3</v>
      </c>
    </row>
    <row r="412" spans="2:6" ht="15" x14ac:dyDescent="0.2">
      <c r="B412" s="93"/>
      <c r="C412" s="93"/>
      <c r="D412" s="38">
        <v>2</v>
      </c>
      <c r="E412" s="38" t="s">
        <v>2417</v>
      </c>
      <c r="F412" s="49">
        <v>3</v>
      </c>
    </row>
    <row r="413" spans="2:6" ht="15" x14ac:dyDescent="0.2">
      <c r="B413" s="93"/>
      <c r="C413" s="93"/>
      <c r="D413" s="38">
        <v>3</v>
      </c>
      <c r="E413" s="38" t="s">
        <v>2418</v>
      </c>
      <c r="F413" s="49">
        <v>28</v>
      </c>
    </row>
    <row r="414" spans="2:6" ht="15" x14ac:dyDescent="0.2">
      <c r="B414" s="93"/>
      <c r="C414" s="93"/>
      <c r="D414" s="38">
        <v>4</v>
      </c>
      <c r="E414" s="38" t="s">
        <v>2419</v>
      </c>
      <c r="F414" s="49">
        <v>17</v>
      </c>
    </row>
    <row r="415" spans="2:6" ht="15" x14ac:dyDescent="0.2">
      <c r="B415" s="93"/>
      <c r="C415" s="93"/>
      <c r="D415" s="38">
        <v>5</v>
      </c>
      <c r="E415" s="38" t="s">
        <v>2420</v>
      </c>
      <c r="F415" s="49">
        <v>26</v>
      </c>
    </row>
    <row r="416" spans="2:6" ht="30" x14ac:dyDescent="0.2">
      <c r="B416" s="93"/>
      <c r="C416" s="93"/>
      <c r="D416" s="38">
        <v>6</v>
      </c>
      <c r="E416" s="38" t="s">
        <v>2421</v>
      </c>
      <c r="F416" s="49">
        <v>22</v>
      </c>
    </row>
    <row r="417" spans="2:6" ht="15" x14ac:dyDescent="0.2">
      <c r="B417" s="93"/>
      <c r="C417" s="93"/>
      <c r="D417" s="38">
        <v>7</v>
      </c>
      <c r="E417" s="38" t="s">
        <v>2422</v>
      </c>
      <c r="F417" s="49">
        <v>6</v>
      </c>
    </row>
    <row r="418" spans="2:6" ht="15" x14ac:dyDescent="0.2">
      <c r="B418" s="93"/>
      <c r="C418" s="93"/>
      <c r="D418" s="38">
        <v>8</v>
      </c>
      <c r="E418" s="38" t="s">
        <v>2423</v>
      </c>
      <c r="F418" s="49">
        <v>92</v>
      </c>
    </row>
    <row r="419" spans="2:6" ht="15" x14ac:dyDescent="0.2">
      <c r="B419" s="93"/>
      <c r="C419" s="93"/>
      <c r="D419" s="38">
        <v>9</v>
      </c>
      <c r="E419" s="38" t="s">
        <v>2424</v>
      </c>
      <c r="F419" s="49">
        <v>235</v>
      </c>
    </row>
    <row r="420" spans="2:6" ht="15" x14ac:dyDescent="0.2">
      <c r="B420" s="93"/>
      <c r="C420" s="93"/>
      <c r="D420" s="38">
        <v>99</v>
      </c>
      <c r="E420" s="38" t="s">
        <v>2233</v>
      </c>
      <c r="F420" s="49">
        <v>22</v>
      </c>
    </row>
    <row r="421" spans="2:6" ht="15" x14ac:dyDescent="0.2">
      <c r="B421" s="93" t="s">
        <v>2429</v>
      </c>
      <c r="C421" s="93" t="s">
        <v>2430</v>
      </c>
      <c r="D421" s="38">
        <v>1</v>
      </c>
      <c r="E421" s="38" t="s">
        <v>2335</v>
      </c>
      <c r="F421" s="49">
        <v>27779</v>
      </c>
    </row>
    <row r="422" spans="2:6" ht="15" x14ac:dyDescent="0.2">
      <c r="B422" s="93"/>
      <c r="C422" s="93"/>
      <c r="D422" s="38">
        <v>2</v>
      </c>
      <c r="E422" s="38" t="s">
        <v>2336</v>
      </c>
      <c r="F422" s="49">
        <v>2774</v>
      </c>
    </row>
    <row r="423" spans="2:6" ht="30" x14ac:dyDescent="0.2">
      <c r="B423" s="93"/>
      <c r="C423" s="93"/>
      <c r="D423" s="38">
        <v>3</v>
      </c>
      <c r="E423" s="38" t="s">
        <v>2337</v>
      </c>
      <c r="F423" s="49">
        <v>573</v>
      </c>
    </row>
    <row r="424" spans="2:6" ht="30" x14ac:dyDescent="0.2">
      <c r="B424" s="93"/>
      <c r="C424" s="93"/>
      <c r="D424" s="38">
        <v>4</v>
      </c>
      <c r="E424" s="38" t="s">
        <v>2338</v>
      </c>
      <c r="F424" s="49">
        <v>425</v>
      </c>
    </row>
    <row r="425" spans="2:6" ht="30" x14ac:dyDescent="0.2">
      <c r="B425" s="93"/>
      <c r="C425" s="93"/>
      <c r="D425" s="38">
        <v>5</v>
      </c>
      <c r="E425" s="38" t="s">
        <v>2339</v>
      </c>
      <c r="F425" s="49">
        <v>112</v>
      </c>
    </row>
    <row r="426" spans="2:6" ht="15" x14ac:dyDescent="0.2">
      <c r="B426" s="93"/>
      <c r="C426" s="93"/>
      <c r="D426" s="38">
        <v>7</v>
      </c>
      <c r="E426" s="38" t="s">
        <v>2341</v>
      </c>
      <c r="F426" s="49">
        <v>7492</v>
      </c>
    </row>
    <row r="427" spans="2:6" ht="15" x14ac:dyDescent="0.2">
      <c r="B427" s="93"/>
      <c r="C427" s="93"/>
      <c r="D427" s="38">
        <v>8</v>
      </c>
      <c r="E427" s="38" t="s">
        <v>2342</v>
      </c>
      <c r="F427" s="49">
        <v>5284</v>
      </c>
    </row>
    <row r="428" spans="2:6" ht="15" x14ac:dyDescent="0.2">
      <c r="B428" s="93"/>
      <c r="C428" s="93"/>
      <c r="D428" s="38">
        <v>9</v>
      </c>
      <c r="E428" s="38" t="s">
        <v>2343</v>
      </c>
      <c r="F428" s="49">
        <v>3657</v>
      </c>
    </row>
    <row r="429" spans="2:6" ht="15" x14ac:dyDescent="0.2">
      <c r="B429" s="93"/>
      <c r="C429" s="93"/>
      <c r="D429" s="38">
        <v>10</v>
      </c>
      <c r="E429" s="38" t="s">
        <v>2344</v>
      </c>
      <c r="F429" s="49">
        <v>100</v>
      </c>
    </row>
    <row r="430" spans="2:6" ht="15" x14ac:dyDescent="0.2">
      <c r="B430" s="93"/>
      <c r="C430" s="93"/>
      <c r="D430" s="38">
        <v>11</v>
      </c>
      <c r="E430" s="38" t="s">
        <v>2431</v>
      </c>
      <c r="F430" s="49">
        <v>912</v>
      </c>
    </row>
    <row r="431" spans="2:6" ht="15" x14ac:dyDescent="0.2">
      <c r="B431" s="93"/>
      <c r="C431" s="93"/>
      <c r="D431" s="38">
        <v>13</v>
      </c>
      <c r="E431" s="38" t="s">
        <v>2347</v>
      </c>
      <c r="F431" s="49">
        <v>165</v>
      </c>
    </row>
    <row r="432" spans="2:6" ht="15" x14ac:dyDescent="0.2">
      <c r="B432" s="93"/>
      <c r="C432" s="93"/>
      <c r="D432" s="38">
        <v>15</v>
      </c>
      <c r="E432" s="38" t="s">
        <v>2349</v>
      </c>
      <c r="F432" s="49">
        <v>373</v>
      </c>
    </row>
    <row r="433" spans="2:6" ht="15" x14ac:dyDescent="0.2">
      <c r="B433" s="93"/>
      <c r="C433" s="93"/>
      <c r="D433" s="38">
        <v>99</v>
      </c>
      <c r="E433" s="38" t="s">
        <v>2233</v>
      </c>
      <c r="F433" s="49">
        <v>619</v>
      </c>
    </row>
    <row r="434" spans="2:6" ht="15" x14ac:dyDescent="0.2">
      <c r="B434" s="93" t="s">
        <v>2432</v>
      </c>
      <c r="C434" s="93" t="s">
        <v>2433</v>
      </c>
      <c r="D434" s="38">
        <v>1</v>
      </c>
      <c r="E434" s="38" t="s">
        <v>2352</v>
      </c>
      <c r="F434" s="49">
        <v>1790</v>
      </c>
    </row>
    <row r="435" spans="2:6" ht="30" x14ac:dyDescent="0.2">
      <c r="B435" s="93"/>
      <c r="C435" s="93"/>
      <c r="D435" s="38">
        <v>2</v>
      </c>
      <c r="E435" s="38" t="s">
        <v>2353</v>
      </c>
      <c r="F435" s="49">
        <v>1504</v>
      </c>
    </row>
    <row r="436" spans="2:6" ht="30" x14ac:dyDescent="0.2">
      <c r="B436" s="93"/>
      <c r="C436" s="93"/>
      <c r="D436" s="38">
        <v>3</v>
      </c>
      <c r="E436" s="38" t="s">
        <v>2354</v>
      </c>
      <c r="F436" s="49">
        <v>2566</v>
      </c>
    </row>
    <row r="437" spans="2:6" ht="30" x14ac:dyDescent="0.2">
      <c r="B437" s="93"/>
      <c r="C437" s="93"/>
      <c r="D437" s="38">
        <v>4</v>
      </c>
      <c r="E437" s="38" t="s">
        <v>2355</v>
      </c>
      <c r="F437" s="49">
        <v>3530</v>
      </c>
    </row>
    <row r="438" spans="2:6" ht="15" x14ac:dyDescent="0.2">
      <c r="B438" s="93"/>
      <c r="C438" s="93"/>
      <c r="D438" s="38">
        <v>5</v>
      </c>
      <c r="E438" s="38" t="s">
        <v>2356</v>
      </c>
      <c r="F438" s="49">
        <v>19</v>
      </c>
    </row>
    <row r="439" spans="2:6" ht="30" x14ac:dyDescent="0.2">
      <c r="B439" s="93"/>
      <c r="C439" s="93"/>
      <c r="D439" s="38">
        <v>6</v>
      </c>
      <c r="E439" s="38" t="s">
        <v>2374</v>
      </c>
      <c r="F439" s="49">
        <v>392</v>
      </c>
    </row>
    <row r="440" spans="2:6" ht="15" x14ac:dyDescent="0.2">
      <c r="B440" s="93"/>
      <c r="C440" s="93"/>
      <c r="D440" s="38">
        <v>7</v>
      </c>
      <c r="E440" s="38" t="s">
        <v>2357</v>
      </c>
      <c r="F440" s="49">
        <v>816</v>
      </c>
    </row>
    <row r="441" spans="2:6" ht="30" x14ac:dyDescent="0.2">
      <c r="B441" s="93"/>
      <c r="C441" s="93"/>
      <c r="D441" s="38">
        <v>8</v>
      </c>
      <c r="E441" s="38" t="s">
        <v>2358</v>
      </c>
      <c r="F441" s="49">
        <v>28871</v>
      </c>
    </row>
    <row r="442" spans="2:6" ht="30" x14ac:dyDescent="0.2">
      <c r="B442" s="93"/>
      <c r="C442" s="93"/>
      <c r="D442" s="38">
        <v>9</v>
      </c>
      <c r="E442" s="38" t="s">
        <v>2359</v>
      </c>
      <c r="F442" s="49">
        <v>4429</v>
      </c>
    </row>
    <row r="443" spans="2:6" ht="30" x14ac:dyDescent="0.2">
      <c r="B443" s="93"/>
      <c r="C443" s="93"/>
      <c r="D443" s="38">
        <v>10</v>
      </c>
      <c r="E443" s="38" t="s">
        <v>2360</v>
      </c>
      <c r="F443" s="49">
        <v>1967</v>
      </c>
    </row>
    <row r="444" spans="2:6" ht="30" x14ac:dyDescent="0.2">
      <c r="B444" s="93"/>
      <c r="C444" s="93"/>
      <c r="D444" s="38">
        <v>11</v>
      </c>
      <c r="E444" s="38" t="s">
        <v>2361</v>
      </c>
      <c r="F444" s="49">
        <v>633</v>
      </c>
    </row>
    <row r="445" spans="2:6" ht="30" x14ac:dyDescent="0.2">
      <c r="B445" s="93"/>
      <c r="C445" s="93"/>
      <c r="D445" s="38">
        <v>12</v>
      </c>
      <c r="E445" s="38" t="s">
        <v>2362</v>
      </c>
      <c r="F445" s="49">
        <v>176</v>
      </c>
    </row>
    <row r="446" spans="2:6" ht="30" x14ac:dyDescent="0.2">
      <c r="B446" s="93"/>
      <c r="C446" s="93"/>
      <c r="D446" s="38">
        <v>13</v>
      </c>
      <c r="E446" s="38" t="s">
        <v>2363</v>
      </c>
      <c r="F446" s="49">
        <v>99</v>
      </c>
    </row>
    <row r="447" spans="2:6" ht="15" x14ac:dyDescent="0.2">
      <c r="B447" s="93"/>
      <c r="C447" s="93"/>
      <c r="D447" s="38">
        <v>14</v>
      </c>
      <c r="E447" s="38" t="s">
        <v>2364</v>
      </c>
      <c r="F447" s="49">
        <v>325</v>
      </c>
    </row>
    <row r="448" spans="2:6" ht="30" x14ac:dyDescent="0.2">
      <c r="B448" s="93"/>
      <c r="C448" s="93"/>
      <c r="D448" s="38">
        <v>15</v>
      </c>
      <c r="E448" s="38" t="s">
        <v>2365</v>
      </c>
      <c r="F448" s="49">
        <v>72</v>
      </c>
    </row>
    <row r="449" spans="2:6" ht="30" x14ac:dyDescent="0.2">
      <c r="B449" s="93"/>
      <c r="C449" s="93"/>
      <c r="D449" s="38">
        <v>16</v>
      </c>
      <c r="E449" s="38" t="s">
        <v>2366</v>
      </c>
      <c r="F449" s="49">
        <v>72</v>
      </c>
    </row>
    <row r="450" spans="2:6" ht="15" x14ac:dyDescent="0.2">
      <c r="B450" s="93"/>
      <c r="C450" s="93"/>
      <c r="D450" s="38">
        <v>17</v>
      </c>
      <c r="E450" s="38" t="s">
        <v>2367</v>
      </c>
      <c r="F450" s="49">
        <v>1907</v>
      </c>
    </row>
    <row r="451" spans="2:6" ht="15" x14ac:dyDescent="0.2">
      <c r="B451" s="93"/>
      <c r="C451" s="93"/>
      <c r="D451" s="38">
        <v>99</v>
      </c>
      <c r="E451" s="38" t="s">
        <v>2233</v>
      </c>
      <c r="F451" s="49">
        <v>1097</v>
      </c>
    </row>
    <row r="452" spans="2:6" ht="30" x14ac:dyDescent="0.2">
      <c r="B452" s="93" t="s">
        <v>2434</v>
      </c>
      <c r="C452" s="93" t="s">
        <v>2435</v>
      </c>
      <c r="D452" s="38">
        <v>1</v>
      </c>
      <c r="E452" s="38" t="s">
        <v>2436</v>
      </c>
      <c r="F452" s="49">
        <v>6734</v>
      </c>
    </row>
    <row r="453" spans="2:6" ht="30" x14ac:dyDescent="0.2">
      <c r="B453" s="93"/>
      <c r="C453" s="93"/>
      <c r="D453" s="38">
        <v>2</v>
      </c>
      <c r="E453" s="38" t="s">
        <v>2437</v>
      </c>
      <c r="F453" s="49">
        <v>3547</v>
      </c>
    </row>
    <row r="454" spans="2:6" ht="15" x14ac:dyDescent="0.2">
      <c r="B454" s="93"/>
      <c r="C454" s="93"/>
      <c r="D454" s="38">
        <v>3</v>
      </c>
      <c r="E454" s="38" t="s">
        <v>2438</v>
      </c>
      <c r="F454" s="49">
        <v>447</v>
      </c>
    </row>
    <row r="455" spans="2:6" ht="15" x14ac:dyDescent="0.2">
      <c r="B455" s="93"/>
      <c r="C455" s="93"/>
      <c r="D455" s="38">
        <v>4</v>
      </c>
      <c r="E455" s="38" t="s">
        <v>2439</v>
      </c>
      <c r="F455" s="49">
        <v>667</v>
      </c>
    </row>
    <row r="456" spans="2:6" ht="15" x14ac:dyDescent="0.2">
      <c r="B456" s="93"/>
      <c r="C456" s="93"/>
      <c r="D456" s="38">
        <v>5</v>
      </c>
      <c r="E456" s="38" t="s">
        <v>2440</v>
      </c>
      <c r="F456" s="49">
        <v>565</v>
      </c>
    </row>
    <row r="457" spans="2:6" ht="30" x14ac:dyDescent="0.2">
      <c r="B457" s="93"/>
      <c r="C457" s="93"/>
      <c r="D457" s="38">
        <v>6</v>
      </c>
      <c r="E457" s="38" t="s">
        <v>2441</v>
      </c>
      <c r="F457" s="49">
        <v>638</v>
      </c>
    </row>
    <row r="458" spans="2:6" ht="30" x14ac:dyDescent="0.2">
      <c r="B458" s="93"/>
      <c r="C458" s="93"/>
      <c r="D458" s="38">
        <v>7</v>
      </c>
      <c r="E458" s="38" t="s">
        <v>2442</v>
      </c>
      <c r="F458" s="49">
        <v>248</v>
      </c>
    </row>
    <row r="459" spans="2:6" ht="15" x14ac:dyDescent="0.2">
      <c r="B459" s="93"/>
      <c r="C459" s="93"/>
      <c r="D459" s="38">
        <v>8</v>
      </c>
      <c r="E459" s="38" t="s">
        <v>2443</v>
      </c>
      <c r="F459" s="49">
        <v>472</v>
      </c>
    </row>
    <row r="460" spans="2:6" ht="15" x14ac:dyDescent="0.2">
      <c r="B460" s="93"/>
      <c r="C460" s="93"/>
      <c r="D460" s="38">
        <v>9</v>
      </c>
      <c r="E460" s="38" t="s">
        <v>290</v>
      </c>
      <c r="F460" s="49">
        <v>201609</v>
      </c>
    </row>
    <row r="461" spans="2:6" ht="15" x14ac:dyDescent="0.2">
      <c r="B461" s="93"/>
      <c r="C461" s="93"/>
      <c r="D461" s="38">
        <v>99</v>
      </c>
      <c r="E461" s="38" t="s">
        <v>2233</v>
      </c>
      <c r="F461" s="49">
        <v>1512</v>
      </c>
    </row>
    <row r="462" spans="2:6" ht="15" x14ac:dyDescent="0.2">
      <c r="B462" s="97" t="s">
        <v>2444</v>
      </c>
      <c r="C462" s="97" t="s">
        <v>2445</v>
      </c>
      <c r="D462" s="50" t="s">
        <v>4012</v>
      </c>
      <c r="E462" s="50" t="s">
        <v>111</v>
      </c>
      <c r="F462" s="49">
        <v>13207</v>
      </c>
    </row>
    <row r="463" spans="2:6" ht="15" x14ac:dyDescent="0.2">
      <c r="B463" s="107"/>
      <c r="C463" s="107"/>
      <c r="D463" s="38" t="s">
        <v>774</v>
      </c>
      <c r="E463" s="38" t="s">
        <v>2332</v>
      </c>
      <c r="F463" s="49">
        <v>0</v>
      </c>
    </row>
    <row r="464" spans="2:6" ht="15" x14ac:dyDescent="0.2">
      <c r="B464" s="98"/>
      <c r="C464" s="98"/>
      <c r="D464" s="38" t="s">
        <v>959</v>
      </c>
      <c r="E464" s="38" t="s">
        <v>2233</v>
      </c>
      <c r="F464" s="49">
        <v>111</v>
      </c>
    </row>
    <row r="465" spans="2:6" ht="15" x14ac:dyDescent="0.2">
      <c r="B465" s="93" t="s">
        <v>2446</v>
      </c>
      <c r="C465" s="93" t="s">
        <v>2447</v>
      </c>
      <c r="D465" s="38">
        <v>1</v>
      </c>
      <c r="E465" s="38" t="s">
        <v>2448</v>
      </c>
      <c r="F465" s="49">
        <v>8912</v>
      </c>
    </row>
    <row r="466" spans="2:6" ht="15" x14ac:dyDescent="0.2">
      <c r="B466" s="93"/>
      <c r="C466" s="93"/>
      <c r="D466" s="38">
        <v>2</v>
      </c>
      <c r="E466" s="38" t="s">
        <v>2449</v>
      </c>
      <c r="F466" s="49">
        <v>3250</v>
      </c>
    </row>
    <row r="467" spans="2:6" ht="15" x14ac:dyDescent="0.2">
      <c r="B467" s="93"/>
      <c r="C467" s="93"/>
      <c r="D467" s="38">
        <v>3</v>
      </c>
      <c r="E467" s="38" t="s">
        <v>2450</v>
      </c>
      <c r="F467" s="49">
        <v>443</v>
      </c>
    </row>
    <row r="468" spans="2:6" ht="15" x14ac:dyDescent="0.2">
      <c r="B468" s="93"/>
      <c r="C468" s="93"/>
      <c r="D468" s="38">
        <v>4</v>
      </c>
      <c r="E468" s="38" t="s">
        <v>2451</v>
      </c>
      <c r="F468" s="49">
        <v>214</v>
      </c>
    </row>
    <row r="469" spans="2:6" ht="15" x14ac:dyDescent="0.2">
      <c r="B469" s="93"/>
      <c r="C469" s="93"/>
      <c r="D469" s="38">
        <v>5</v>
      </c>
      <c r="E469" s="38" t="s">
        <v>2349</v>
      </c>
      <c r="F469" s="49">
        <v>123</v>
      </c>
    </row>
    <row r="470" spans="2:6" ht="15" x14ac:dyDescent="0.2">
      <c r="B470" s="93"/>
      <c r="C470" s="93"/>
      <c r="D470" s="38">
        <v>9</v>
      </c>
      <c r="E470" s="38" t="s">
        <v>2233</v>
      </c>
      <c r="F470" s="49">
        <v>376</v>
      </c>
    </row>
    <row r="471" spans="2:6" ht="15" x14ac:dyDescent="0.2">
      <c r="B471" s="93" t="s">
        <v>2452</v>
      </c>
      <c r="C471" s="93" t="s">
        <v>2453</v>
      </c>
      <c r="D471" s="38">
        <v>1</v>
      </c>
      <c r="E471" s="38" t="s">
        <v>2407</v>
      </c>
      <c r="F471" s="49">
        <v>853</v>
      </c>
    </row>
    <row r="472" spans="2:6" ht="30" x14ac:dyDescent="0.2">
      <c r="B472" s="93"/>
      <c r="C472" s="93"/>
      <c r="D472" s="38">
        <v>2</v>
      </c>
      <c r="E472" s="38" t="s">
        <v>2353</v>
      </c>
      <c r="F472" s="49">
        <v>965</v>
      </c>
    </row>
    <row r="473" spans="2:6" ht="30" x14ac:dyDescent="0.2">
      <c r="B473" s="93"/>
      <c r="C473" s="93"/>
      <c r="D473" s="38">
        <v>3</v>
      </c>
      <c r="E473" s="38" t="s">
        <v>2454</v>
      </c>
      <c r="F473" s="49">
        <v>545</v>
      </c>
    </row>
    <row r="474" spans="2:6" ht="30" x14ac:dyDescent="0.2">
      <c r="B474" s="93"/>
      <c r="C474" s="93"/>
      <c r="D474" s="38">
        <v>4</v>
      </c>
      <c r="E474" s="38" t="s">
        <v>2455</v>
      </c>
      <c r="F474" s="49">
        <v>438</v>
      </c>
    </row>
    <row r="475" spans="2:6" ht="30" x14ac:dyDescent="0.2">
      <c r="B475" s="93"/>
      <c r="C475" s="93"/>
      <c r="D475" s="38">
        <v>5</v>
      </c>
      <c r="E475" s="38" t="s">
        <v>2456</v>
      </c>
      <c r="F475" s="49">
        <v>401</v>
      </c>
    </row>
    <row r="476" spans="2:6" ht="30" x14ac:dyDescent="0.2">
      <c r="B476" s="93"/>
      <c r="C476" s="93"/>
      <c r="D476" s="38">
        <v>6</v>
      </c>
      <c r="E476" s="38" t="s">
        <v>2457</v>
      </c>
      <c r="F476" s="49">
        <v>1433</v>
      </c>
    </row>
    <row r="477" spans="2:6" ht="15" x14ac:dyDescent="0.2">
      <c r="B477" s="93"/>
      <c r="C477" s="93"/>
      <c r="D477" s="38">
        <v>7</v>
      </c>
      <c r="E477" s="38" t="s">
        <v>2356</v>
      </c>
      <c r="F477" s="49">
        <v>49</v>
      </c>
    </row>
    <row r="478" spans="2:6" ht="15" x14ac:dyDescent="0.2">
      <c r="B478" s="93"/>
      <c r="C478" s="93"/>
      <c r="D478" s="38">
        <v>8</v>
      </c>
      <c r="E478" s="38" t="s">
        <v>2357</v>
      </c>
      <c r="F478" s="49">
        <v>1330</v>
      </c>
    </row>
    <row r="479" spans="2:6" ht="30" x14ac:dyDescent="0.2">
      <c r="B479" s="93"/>
      <c r="C479" s="93"/>
      <c r="D479" s="38">
        <v>9</v>
      </c>
      <c r="E479" s="38" t="s">
        <v>2358</v>
      </c>
      <c r="F479" s="49">
        <v>4776</v>
      </c>
    </row>
    <row r="480" spans="2:6" ht="30" x14ac:dyDescent="0.2">
      <c r="B480" s="93"/>
      <c r="C480" s="93"/>
      <c r="D480" s="38">
        <v>10</v>
      </c>
      <c r="E480" s="38" t="s">
        <v>2410</v>
      </c>
      <c r="F480" s="49">
        <v>786</v>
      </c>
    </row>
    <row r="481" spans="2:6" ht="30" x14ac:dyDescent="0.2">
      <c r="B481" s="93"/>
      <c r="C481" s="93"/>
      <c r="D481" s="38">
        <v>11</v>
      </c>
      <c r="E481" s="38" t="s">
        <v>2458</v>
      </c>
      <c r="F481" s="49">
        <v>272</v>
      </c>
    </row>
    <row r="482" spans="2:6" ht="30" x14ac:dyDescent="0.2">
      <c r="B482" s="93"/>
      <c r="C482" s="93"/>
      <c r="D482" s="38">
        <v>12</v>
      </c>
      <c r="E482" s="38" t="s">
        <v>2362</v>
      </c>
      <c r="F482" s="49">
        <v>162</v>
      </c>
    </row>
    <row r="483" spans="2:6" ht="30" x14ac:dyDescent="0.2">
      <c r="B483" s="93"/>
      <c r="C483" s="93"/>
      <c r="D483" s="38">
        <v>13</v>
      </c>
      <c r="E483" s="38" t="s">
        <v>2363</v>
      </c>
      <c r="F483" s="49">
        <v>52</v>
      </c>
    </row>
    <row r="484" spans="2:6" ht="15" x14ac:dyDescent="0.2">
      <c r="B484" s="93"/>
      <c r="C484" s="93"/>
      <c r="D484" s="38">
        <v>14</v>
      </c>
      <c r="E484" s="38" t="s">
        <v>2364</v>
      </c>
      <c r="F484" s="49">
        <v>122</v>
      </c>
    </row>
    <row r="485" spans="2:6" ht="15" x14ac:dyDescent="0.2">
      <c r="B485" s="93"/>
      <c r="C485" s="93"/>
      <c r="D485" s="38">
        <v>15</v>
      </c>
      <c r="E485" s="38" t="s">
        <v>2367</v>
      </c>
      <c r="F485" s="49">
        <v>498</v>
      </c>
    </row>
    <row r="486" spans="2:6" ht="15" x14ac:dyDescent="0.2">
      <c r="B486" s="93"/>
      <c r="C486" s="93"/>
      <c r="D486" s="38">
        <v>99</v>
      </c>
      <c r="E486" s="38" t="s">
        <v>2233</v>
      </c>
      <c r="F486" s="49">
        <v>636</v>
      </c>
    </row>
    <row r="487" spans="2:6" ht="15" x14ac:dyDescent="0.2">
      <c r="B487" s="93" t="s">
        <v>2459</v>
      </c>
      <c r="C487" s="93" t="s">
        <v>2460</v>
      </c>
      <c r="D487" s="38">
        <v>1</v>
      </c>
      <c r="E487" s="38" t="s">
        <v>2461</v>
      </c>
      <c r="F487" s="49">
        <v>19201</v>
      </c>
    </row>
    <row r="488" spans="2:6" ht="15" x14ac:dyDescent="0.2">
      <c r="B488" s="93"/>
      <c r="C488" s="93"/>
      <c r="D488" s="38">
        <v>2</v>
      </c>
      <c r="E488" s="38" t="s">
        <v>2462</v>
      </c>
      <c r="F488" s="49">
        <v>684</v>
      </c>
    </row>
    <row r="489" spans="2:6" ht="15" x14ac:dyDescent="0.2">
      <c r="B489" s="93"/>
      <c r="C489" s="93"/>
      <c r="D489" s="38">
        <v>3</v>
      </c>
      <c r="E489" s="38" t="s">
        <v>2463</v>
      </c>
      <c r="F489" s="49">
        <v>10240</v>
      </c>
    </row>
    <row r="490" spans="2:6" ht="15" x14ac:dyDescent="0.2">
      <c r="B490" s="93"/>
      <c r="C490" s="93"/>
      <c r="D490" s="38">
        <v>4</v>
      </c>
      <c r="E490" s="38" t="s">
        <v>2464</v>
      </c>
      <c r="F490" s="49">
        <v>2520</v>
      </c>
    </row>
    <row r="491" spans="2:6" ht="15" x14ac:dyDescent="0.2">
      <c r="B491" s="93"/>
      <c r="C491" s="93"/>
      <c r="D491" s="38">
        <v>5</v>
      </c>
      <c r="E491" s="38" t="s">
        <v>2465</v>
      </c>
      <c r="F491" s="49">
        <v>652</v>
      </c>
    </row>
    <row r="492" spans="2:6" ht="15" x14ac:dyDescent="0.2">
      <c r="B492" s="93"/>
      <c r="C492" s="93"/>
      <c r="D492" s="38">
        <v>6</v>
      </c>
      <c r="E492" s="38" t="s">
        <v>2466</v>
      </c>
      <c r="F492" s="49">
        <v>365</v>
      </c>
    </row>
    <row r="493" spans="2:6" ht="15" x14ac:dyDescent="0.2">
      <c r="B493" s="93"/>
      <c r="C493" s="93"/>
      <c r="D493" s="38">
        <v>7</v>
      </c>
      <c r="E493" s="38" t="s">
        <v>2467</v>
      </c>
      <c r="F493" s="49">
        <v>806</v>
      </c>
    </row>
    <row r="494" spans="2:6" ht="15" x14ac:dyDescent="0.2">
      <c r="B494" s="93"/>
      <c r="C494" s="93"/>
      <c r="D494" s="38">
        <v>8</v>
      </c>
      <c r="E494" s="38" t="s">
        <v>2468</v>
      </c>
      <c r="F494" s="49">
        <v>76</v>
      </c>
    </row>
    <row r="495" spans="2:6" ht="15" x14ac:dyDescent="0.2">
      <c r="B495" s="93"/>
      <c r="C495" s="93"/>
      <c r="D495" s="38">
        <v>9</v>
      </c>
      <c r="E495" s="38" t="s">
        <v>2469</v>
      </c>
      <c r="F495" s="49">
        <v>2524</v>
      </c>
    </row>
    <row r="496" spans="2:6" ht="15" x14ac:dyDescent="0.2">
      <c r="B496" s="93"/>
      <c r="C496" s="93"/>
      <c r="D496" s="38">
        <v>10</v>
      </c>
      <c r="E496" s="38" t="s">
        <v>2470</v>
      </c>
      <c r="F496" s="49">
        <v>150</v>
      </c>
    </row>
    <row r="497" spans="2:6" ht="15" x14ac:dyDescent="0.2">
      <c r="B497" s="93"/>
      <c r="C497" s="93"/>
      <c r="D497" s="38">
        <v>11</v>
      </c>
      <c r="E497" s="38" t="s">
        <v>2471</v>
      </c>
      <c r="F497" s="49">
        <v>304</v>
      </c>
    </row>
    <row r="498" spans="2:6" ht="15" x14ac:dyDescent="0.2">
      <c r="B498" s="93"/>
      <c r="C498" s="93"/>
      <c r="D498" s="38">
        <v>12</v>
      </c>
      <c r="E498" s="38" t="s">
        <v>2472</v>
      </c>
      <c r="F498" s="49">
        <v>434</v>
      </c>
    </row>
    <row r="499" spans="2:6" ht="15" x14ac:dyDescent="0.2">
      <c r="B499" s="93"/>
      <c r="C499" s="93"/>
      <c r="D499" s="38">
        <v>13</v>
      </c>
      <c r="E499" s="38" t="s">
        <v>2473</v>
      </c>
      <c r="F499" s="49">
        <v>88</v>
      </c>
    </row>
    <row r="500" spans="2:6" ht="15" x14ac:dyDescent="0.2">
      <c r="B500" s="93"/>
      <c r="C500" s="93"/>
      <c r="D500" s="38">
        <v>14</v>
      </c>
      <c r="E500" s="38" t="s">
        <v>2474</v>
      </c>
      <c r="F500" s="49">
        <v>282</v>
      </c>
    </row>
    <row r="501" spans="2:6" ht="15" x14ac:dyDescent="0.2">
      <c r="B501" s="93"/>
      <c r="C501" s="93"/>
      <c r="D501" s="38">
        <v>15</v>
      </c>
      <c r="E501" s="38" t="s">
        <v>2475</v>
      </c>
      <c r="F501" s="49">
        <v>73</v>
      </c>
    </row>
    <row r="502" spans="2:6" ht="15" x14ac:dyDescent="0.2">
      <c r="B502" s="93"/>
      <c r="C502" s="93"/>
      <c r="D502" s="38">
        <v>16</v>
      </c>
      <c r="E502" s="38" t="s">
        <v>2476</v>
      </c>
      <c r="F502" s="49">
        <v>336</v>
      </c>
    </row>
    <row r="503" spans="2:6" ht="15" x14ac:dyDescent="0.2">
      <c r="B503" s="93"/>
      <c r="C503" s="93"/>
      <c r="D503" s="38">
        <v>17</v>
      </c>
      <c r="E503" s="38" t="s">
        <v>2477</v>
      </c>
      <c r="F503" s="49">
        <v>239</v>
      </c>
    </row>
    <row r="504" spans="2:6" ht="15" x14ac:dyDescent="0.2">
      <c r="B504" s="93"/>
      <c r="C504" s="93"/>
      <c r="D504" s="38">
        <v>18</v>
      </c>
      <c r="E504" s="38" t="s">
        <v>2478</v>
      </c>
      <c r="F504" s="49">
        <v>79</v>
      </c>
    </row>
    <row r="505" spans="2:6" ht="15" x14ac:dyDescent="0.2">
      <c r="B505" s="93"/>
      <c r="C505" s="93"/>
      <c r="D505" s="38">
        <v>19</v>
      </c>
      <c r="E505" s="38" t="s">
        <v>2479</v>
      </c>
      <c r="F505" s="49">
        <v>171</v>
      </c>
    </row>
    <row r="506" spans="2:6" ht="15" x14ac:dyDescent="0.2">
      <c r="B506" s="93"/>
      <c r="C506" s="93"/>
      <c r="D506" s="38">
        <v>20</v>
      </c>
      <c r="E506" s="38" t="s">
        <v>2480</v>
      </c>
      <c r="F506" s="49">
        <v>254</v>
      </c>
    </row>
    <row r="507" spans="2:6" ht="15" x14ac:dyDescent="0.2">
      <c r="B507" s="93"/>
      <c r="C507" s="93"/>
      <c r="D507" s="38">
        <v>21</v>
      </c>
      <c r="E507" s="38" t="s">
        <v>2481</v>
      </c>
      <c r="F507" s="49">
        <v>15459</v>
      </c>
    </row>
    <row r="508" spans="2:6" ht="30" x14ac:dyDescent="0.2">
      <c r="B508" s="93"/>
      <c r="C508" s="93"/>
      <c r="D508" s="38">
        <v>22</v>
      </c>
      <c r="E508" s="38" t="s">
        <v>2482</v>
      </c>
      <c r="F508" s="49">
        <v>158590</v>
      </c>
    </row>
    <row r="509" spans="2:6" ht="15" x14ac:dyDescent="0.2">
      <c r="B509" s="93"/>
      <c r="C509" s="93"/>
      <c r="D509" s="38">
        <v>99</v>
      </c>
      <c r="E509" s="38" t="s">
        <v>2233</v>
      </c>
      <c r="F509" s="49">
        <v>2912</v>
      </c>
    </row>
    <row r="510" spans="2:6" ht="15" x14ac:dyDescent="0.2">
      <c r="B510" s="93" t="s">
        <v>2483</v>
      </c>
      <c r="C510" s="93" t="s">
        <v>2484</v>
      </c>
      <c r="D510" s="38">
        <v>1</v>
      </c>
      <c r="E510" s="38" t="s">
        <v>838</v>
      </c>
      <c r="F510" s="49">
        <v>31217</v>
      </c>
    </row>
    <row r="511" spans="2:6" ht="15" x14ac:dyDescent="0.2">
      <c r="B511" s="93"/>
      <c r="C511" s="93"/>
      <c r="D511" s="38">
        <v>2</v>
      </c>
      <c r="E511" s="38" t="s">
        <v>290</v>
      </c>
      <c r="F511" s="49">
        <v>4931</v>
      </c>
    </row>
    <row r="512" spans="2:6" ht="15" x14ac:dyDescent="0.2">
      <c r="B512" s="93"/>
      <c r="C512" s="93"/>
      <c r="D512" s="38">
        <v>9</v>
      </c>
      <c r="E512" s="38" t="s">
        <v>2233</v>
      </c>
      <c r="F512" s="49">
        <v>3330</v>
      </c>
    </row>
    <row r="513" spans="2:6" ht="30" x14ac:dyDescent="0.2">
      <c r="B513" s="93" t="s">
        <v>2485</v>
      </c>
      <c r="C513" s="93" t="s">
        <v>2486</v>
      </c>
      <c r="D513" s="38">
        <v>1</v>
      </c>
      <c r="E513" s="38" t="s">
        <v>2487</v>
      </c>
      <c r="F513" s="49">
        <v>1585</v>
      </c>
    </row>
    <row r="514" spans="2:6" ht="30" x14ac:dyDescent="0.2">
      <c r="B514" s="93"/>
      <c r="C514" s="93"/>
      <c r="D514" s="38">
        <v>2</v>
      </c>
      <c r="E514" s="38" t="s">
        <v>2488</v>
      </c>
      <c r="F514" s="49">
        <v>482</v>
      </c>
    </row>
    <row r="515" spans="2:6" ht="30" x14ac:dyDescent="0.2">
      <c r="B515" s="93"/>
      <c r="C515" s="93"/>
      <c r="D515" s="38">
        <v>3</v>
      </c>
      <c r="E515" s="38" t="s">
        <v>2489</v>
      </c>
      <c r="F515" s="49">
        <v>44</v>
      </c>
    </row>
    <row r="516" spans="2:6" ht="30" x14ac:dyDescent="0.2">
      <c r="B516" s="93"/>
      <c r="C516" s="93"/>
      <c r="D516" s="38">
        <v>4</v>
      </c>
      <c r="E516" s="38" t="s">
        <v>2490</v>
      </c>
      <c r="F516" s="49">
        <v>199</v>
      </c>
    </row>
    <row r="517" spans="2:6" ht="30" x14ac:dyDescent="0.2">
      <c r="B517" s="93"/>
      <c r="C517" s="93"/>
      <c r="D517" s="38">
        <v>5</v>
      </c>
      <c r="E517" s="38" t="s">
        <v>2491</v>
      </c>
      <c r="F517" s="49">
        <v>152</v>
      </c>
    </row>
    <row r="518" spans="2:6" ht="30" x14ac:dyDescent="0.2">
      <c r="B518" s="93"/>
      <c r="C518" s="93"/>
      <c r="D518" s="38">
        <v>6</v>
      </c>
      <c r="E518" s="38" t="s">
        <v>2492</v>
      </c>
      <c r="F518" s="49">
        <v>230</v>
      </c>
    </row>
    <row r="519" spans="2:6" ht="30" x14ac:dyDescent="0.2">
      <c r="B519" s="93"/>
      <c r="C519" s="93"/>
      <c r="D519" s="38">
        <v>7</v>
      </c>
      <c r="E519" s="38" t="s">
        <v>2493</v>
      </c>
      <c r="F519" s="49">
        <v>488</v>
      </c>
    </row>
    <row r="520" spans="2:6" ht="30" x14ac:dyDescent="0.2">
      <c r="B520" s="93"/>
      <c r="C520" s="93"/>
      <c r="D520" s="38">
        <v>8</v>
      </c>
      <c r="E520" s="38" t="s">
        <v>2494</v>
      </c>
      <c r="F520" s="49">
        <v>137</v>
      </c>
    </row>
    <row r="521" spans="2:6" ht="30" x14ac:dyDescent="0.2">
      <c r="B521" s="93"/>
      <c r="C521" s="93"/>
      <c r="D521" s="38">
        <v>9</v>
      </c>
      <c r="E521" s="38" t="s">
        <v>2495</v>
      </c>
      <c r="F521" s="49">
        <v>110</v>
      </c>
    </row>
    <row r="522" spans="2:6" ht="15" x14ac:dyDescent="0.2">
      <c r="B522" s="93"/>
      <c r="C522" s="93"/>
      <c r="D522" s="38">
        <v>10</v>
      </c>
      <c r="E522" s="38" t="s">
        <v>954</v>
      </c>
      <c r="F522" s="49">
        <v>1094</v>
      </c>
    </row>
    <row r="523" spans="2:6" ht="15" x14ac:dyDescent="0.2">
      <c r="B523" s="93"/>
      <c r="C523" s="93"/>
      <c r="D523" s="38">
        <v>99</v>
      </c>
      <c r="E523" s="38" t="s">
        <v>178</v>
      </c>
      <c r="F523" s="49">
        <v>410</v>
      </c>
    </row>
    <row r="524" spans="2:6" ht="15" x14ac:dyDescent="0.2">
      <c r="B524" s="93" t="s">
        <v>2496</v>
      </c>
      <c r="C524" s="93" t="s">
        <v>2497</v>
      </c>
      <c r="D524" s="38">
        <v>1</v>
      </c>
      <c r="E524" s="38" t="s">
        <v>2498</v>
      </c>
      <c r="F524" s="49">
        <v>12264</v>
      </c>
    </row>
    <row r="525" spans="2:6" ht="15" x14ac:dyDescent="0.2">
      <c r="B525" s="93"/>
      <c r="C525" s="93"/>
      <c r="D525" s="38">
        <v>2</v>
      </c>
      <c r="E525" s="38" t="s">
        <v>2499</v>
      </c>
      <c r="F525" s="49">
        <v>3904</v>
      </c>
    </row>
    <row r="526" spans="2:6" ht="15" x14ac:dyDescent="0.2">
      <c r="B526" s="93"/>
      <c r="C526" s="93"/>
      <c r="D526" s="38">
        <v>3</v>
      </c>
      <c r="E526" s="38" t="s">
        <v>2500</v>
      </c>
      <c r="F526" s="49">
        <v>1502</v>
      </c>
    </row>
    <row r="527" spans="2:6" ht="15" x14ac:dyDescent="0.2">
      <c r="B527" s="93"/>
      <c r="C527" s="93"/>
      <c r="D527" s="38">
        <v>4</v>
      </c>
      <c r="E527" s="38" t="s">
        <v>2501</v>
      </c>
      <c r="F527" s="49">
        <v>2103</v>
      </c>
    </row>
    <row r="528" spans="2:6" ht="30" x14ac:dyDescent="0.2">
      <c r="B528" s="93"/>
      <c r="C528" s="93"/>
      <c r="D528" s="38">
        <v>5</v>
      </c>
      <c r="E528" s="38" t="s">
        <v>2502</v>
      </c>
      <c r="F528" s="49">
        <v>2333</v>
      </c>
    </row>
    <row r="529" spans="2:6" ht="30" x14ac:dyDescent="0.2">
      <c r="B529" s="93"/>
      <c r="C529" s="93"/>
      <c r="D529" s="38">
        <v>6</v>
      </c>
      <c r="E529" s="38" t="s">
        <v>2503</v>
      </c>
      <c r="F529" s="49">
        <v>3372</v>
      </c>
    </row>
    <row r="530" spans="2:6" ht="15" x14ac:dyDescent="0.2">
      <c r="B530" s="93"/>
      <c r="C530" s="93"/>
      <c r="D530" s="38">
        <v>7</v>
      </c>
      <c r="E530" s="38" t="s">
        <v>2504</v>
      </c>
      <c r="F530" s="49">
        <v>189776</v>
      </c>
    </row>
    <row r="531" spans="2:6" ht="15" x14ac:dyDescent="0.2">
      <c r="B531" s="93"/>
      <c r="C531" s="93"/>
      <c r="D531" s="38">
        <v>9</v>
      </c>
      <c r="E531" s="38" t="s">
        <v>178</v>
      </c>
      <c r="F531" s="49">
        <v>1185</v>
      </c>
    </row>
    <row r="532" spans="2:6" ht="15" x14ac:dyDescent="0.2">
      <c r="B532" s="93" t="s">
        <v>2505</v>
      </c>
      <c r="C532" s="93" t="s">
        <v>2506</v>
      </c>
      <c r="D532" s="38">
        <v>1</v>
      </c>
      <c r="E532" s="38" t="s">
        <v>2498</v>
      </c>
      <c r="F532" s="49">
        <v>551</v>
      </c>
    </row>
    <row r="533" spans="2:6" ht="15" x14ac:dyDescent="0.2">
      <c r="B533" s="93"/>
      <c r="C533" s="93"/>
      <c r="D533" s="38">
        <v>2</v>
      </c>
      <c r="E533" s="38" t="s">
        <v>2499</v>
      </c>
      <c r="F533" s="49">
        <v>716</v>
      </c>
    </row>
    <row r="534" spans="2:6" ht="15" x14ac:dyDescent="0.2">
      <c r="B534" s="93"/>
      <c r="C534" s="93"/>
      <c r="D534" s="38">
        <v>3</v>
      </c>
      <c r="E534" s="38" t="s">
        <v>2500</v>
      </c>
      <c r="F534" s="49">
        <v>341</v>
      </c>
    </row>
    <row r="535" spans="2:6" ht="15" x14ac:dyDescent="0.2">
      <c r="B535" s="93"/>
      <c r="C535" s="93"/>
      <c r="D535" s="38">
        <v>4</v>
      </c>
      <c r="E535" s="38" t="s">
        <v>2501</v>
      </c>
      <c r="F535" s="49">
        <v>732</v>
      </c>
    </row>
    <row r="536" spans="2:6" ht="30" x14ac:dyDescent="0.2">
      <c r="B536" s="93"/>
      <c r="C536" s="93"/>
      <c r="D536" s="38">
        <v>5</v>
      </c>
      <c r="E536" s="38" t="s">
        <v>2502</v>
      </c>
      <c r="F536" s="49">
        <v>1338</v>
      </c>
    </row>
    <row r="537" spans="2:6" ht="30" x14ac:dyDescent="0.2">
      <c r="B537" s="93"/>
      <c r="C537" s="93"/>
      <c r="D537" s="38">
        <v>6</v>
      </c>
      <c r="E537" s="38" t="s">
        <v>2503</v>
      </c>
      <c r="F537" s="49">
        <v>1456</v>
      </c>
    </row>
    <row r="538" spans="2:6" ht="15" x14ac:dyDescent="0.2">
      <c r="B538" s="93" t="s">
        <v>2507</v>
      </c>
      <c r="C538" s="93" t="s">
        <v>2508</v>
      </c>
      <c r="D538" s="38">
        <v>1</v>
      </c>
      <c r="E538" s="38" t="s">
        <v>2498</v>
      </c>
      <c r="F538" s="49">
        <v>234</v>
      </c>
    </row>
    <row r="539" spans="2:6" ht="15" x14ac:dyDescent="0.2">
      <c r="B539" s="93"/>
      <c r="C539" s="93"/>
      <c r="D539" s="38">
        <v>2</v>
      </c>
      <c r="E539" s="38" t="s">
        <v>2499</v>
      </c>
      <c r="F539" s="49">
        <v>163</v>
      </c>
    </row>
    <row r="540" spans="2:6" ht="15" x14ac:dyDescent="0.2">
      <c r="B540" s="93"/>
      <c r="C540" s="93"/>
      <c r="D540" s="38">
        <v>3</v>
      </c>
      <c r="E540" s="38" t="s">
        <v>2500</v>
      </c>
      <c r="F540" s="49">
        <v>89</v>
      </c>
    </row>
    <row r="541" spans="2:6" ht="15" x14ac:dyDescent="0.2">
      <c r="B541" s="93"/>
      <c r="C541" s="93"/>
      <c r="D541" s="38">
        <v>4</v>
      </c>
      <c r="E541" s="38" t="s">
        <v>2501</v>
      </c>
      <c r="F541" s="49">
        <v>347</v>
      </c>
    </row>
    <row r="542" spans="2:6" ht="30" x14ac:dyDescent="0.2">
      <c r="B542" s="93"/>
      <c r="C542" s="93"/>
      <c r="D542" s="38">
        <v>5</v>
      </c>
      <c r="E542" s="38" t="s">
        <v>2502</v>
      </c>
      <c r="F542" s="49">
        <v>231</v>
      </c>
    </row>
    <row r="543" spans="2:6" ht="30" x14ac:dyDescent="0.2">
      <c r="B543" s="93"/>
      <c r="C543" s="93"/>
      <c r="D543" s="38">
        <v>6</v>
      </c>
      <c r="E543" s="38" t="s">
        <v>2503</v>
      </c>
      <c r="F543" s="49">
        <v>567</v>
      </c>
    </row>
    <row r="544" spans="2:6" ht="15" x14ac:dyDescent="0.2">
      <c r="B544" s="93" t="s">
        <v>2509</v>
      </c>
      <c r="C544" s="93" t="s">
        <v>2510</v>
      </c>
      <c r="D544" s="38">
        <v>1</v>
      </c>
      <c r="E544" s="38" t="s">
        <v>2511</v>
      </c>
      <c r="F544" s="49">
        <v>25008</v>
      </c>
    </row>
    <row r="545" spans="2:6" ht="15" x14ac:dyDescent="0.2">
      <c r="B545" s="93"/>
      <c r="C545" s="93"/>
      <c r="D545" s="38">
        <v>2</v>
      </c>
      <c r="E545" s="38" t="s">
        <v>2512</v>
      </c>
      <c r="F545" s="49">
        <v>172</v>
      </c>
    </row>
    <row r="546" spans="2:6" ht="15" x14ac:dyDescent="0.2">
      <c r="B546" s="93"/>
      <c r="C546" s="93"/>
      <c r="D546" s="38">
        <v>3</v>
      </c>
      <c r="E546" s="38" t="s">
        <v>2513</v>
      </c>
      <c r="F546" s="49">
        <v>69</v>
      </c>
    </row>
    <row r="547" spans="2:6" ht="15" x14ac:dyDescent="0.2">
      <c r="B547" s="93"/>
      <c r="C547" s="93"/>
      <c r="D547" s="38">
        <v>4</v>
      </c>
      <c r="E547" s="38" t="s">
        <v>2514</v>
      </c>
      <c r="F547" s="49">
        <v>91</v>
      </c>
    </row>
    <row r="548" spans="2:6" ht="15" x14ac:dyDescent="0.2">
      <c r="B548" s="93"/>
      <c r="C548" s="93"/>
      <c r="D548" s="38">
        <v>5</v>
      </c>
      <c r="E548" s="38" t="s">
        <v>2515</v>
      </c>
      <c r="F548" s="49">
        <v>37</v>
      </c>
    </row>
    <row r="549" spans="2:6" ht="15" x14ac:dyDescent="0.2">
      <c r="B549" s="93"/>
      <c r="C549" s="93"/>
      <c r="D549" s="38">
        <v>9</v>
      </c>
      <c r="E549" s="38" t="s">
        <v>178</v>
      </c>
      <c r="F549" s="49">
        <v>225</v>
      </c>
    </row>
    <row r="550" spans="2:6" ht="15" x14ac:dyDescent="0.2">
      <c r="B550" s="93" t="s">
        <v>2516</v>
      </c>
      <c r="C550" s="93" t="s">
        <v>2517</v>
      </c>
      <c r="D550" s="38">
        <v>1</v>
      </c>
      <c r="E550" s="38" t="s">
        <v>2511</v>
      </c>
      <c r="F550" s="49">
        <v>24934</v>
      </c>
    </row>
    <row r="551" spans="2:6" ht="15" x14ac:dyDescent="0.2">
      <c r="B551" s="93"/>
      <c r="C551" s="93"/>
      <c r="D551" s="38">
        <v>2</v>
      </c>
      <c r="E551" s="38" t="s">
        <v>2512</v>
      </c>
      <c r="F551" s="49">
        <v>223</v>
      </c>
    </row>
    <row r="552" spans="2:6" ht="15" x14ac:dyDescent="0.2">
      <c r="B552" s="93"/>
      <c r="C552" s="93"/>
      <c r="D552" s="38">
        <v>3</v>
      </c>
      <c r="E552" s="38" t="s">
        <v>2513</v>
      </c>
      <c r="F552" s="49">
        <v>87</v>
      </c>
    </row>
    <row r="553" spans="2:6" ht="15" x14ac:dyDescent="0.2">
      <c r="B553" s="93"/>
      <c r="C553" s="93"/>
      <c r="D553" s="38">
        <v>4</v>
      </c>
      <c r="E553" s="38" t="s">
        <v>2514</v>
      </c>
      <c r="F553" s="49">
        <v>74</v>
      </c>
    </row>
    <row r="554" spans="2:6" ht="15" x14ac:dyDescent="0.2">
      <c r="B554" s="93"/>
      <c r="C554" s="93"/>
      <c r="D554" s="38">
        <v>5</v>
      </c>
      <c r="E554" s="38" t="s">
        <v>2515</v>
      </c>
      <c r="F554" s="49">
        <v>55</v>
      </c>
    </row>
    <row r="555" spans="2:6" ht="15" x14ac:dyDescent="0.2">
      <c r="B555" s="93"/>
      <c r="C555" s="93"/>
      <c r="D555" s="38">
        <v>9</v>
      </c>
      <c r="E555" s="38" t="s">
        <v>178</v>
      </c>
      <c r="F555" s="49">
        <v>229</v>
      </c>
    </row>
    <row r="556" spans="2:6" ht="15" x14ac:dyDescent="0.2">
      <c r="B556" s="93" t="s">
        <v>2518</v>
      </c>
      <c r="C556" s="93" t="s">
        <v>2519</v>
      </c>
      <c r="D556" s="38">
        <v>1</v>
      </c>
      <c r="E556" s="38" t="s">
        <v>2511</v>
      </c>
      <c r="F556" s="49">
        <v>25020</v>
      </c>
    </row>
    <row r="557" spans="2:6" ht="15" x14ac:dyDescent="0.2">
      <c r="B557" s="93"/>
      <c r="C557" s="93"/>
      <c r="D557" s="38">
        <v>2</v>
      </c>
      <c r="E557" s="38" t="s">
        <v>2512</v>
      </c>
      <c r="F557" s="49">
        <v>182</v>
      </c>
    </row>
    <row r="558" spans="2:6" ht="15" x14ac:dyDescent="0.2">
      <c r="B558" s="93"/>
      <c r="C558" s="93"/>
      <c r="D558" s="38">
        <v>3</v>
      </c>
      <c r="E558" s="38" t="s">
        <v>2513</v>
      </c>
      <c r="F558" s="49">
        <v>61</v>
      </c>
    </row>
    <row r="559" spans="2:6" ht="15" x14ac:dyDescent="0.2">
      <c r="B559" s="93"/>
      <c r="C559" s="93"/>
      <c r="D559" s="38">
        <v>4</v>
      </c>
      <c r="E559" s="38" t="s">
        <v>2514</v>
      </c>
      <c r="F559" s="49">
        <v>68</v>
      </c>
    </row>
    <row r="560" spans="2:6" ht="15" x14ac:dyDescent="0.2">
      <c r="B560" s="93"/>
      <c r="C560" s="93"/>
      <c r="D560" s="38">
        <v>5</v>
      </c>
      <c r="E560" s="38" t="s">
        <v>2515</v>
      </c>
      <c r="F560" s="49">
        <v>38</v>
      </c>
    </row>
    <row r="561" spans="2:6" ht="15" x14ac:dyDescent="0.2">
      <c r="B561" s="93"/>
      <c r="C561" s="93"/>
      <c r="D561" s="38">
        <v>9</v>
      </c>
      <c r="E561" s="38" t="s">
        <v>178</v>
      </c>
      <c r="F561" s="49">
        <v>233</v>
      </c>
    </row>
    <row r="562" spans="2:6" ht="15" x14ac:dyDescent="0.2">
      <c r="B562" s="93" t="s">
        <v>2520</v>
      </c>
      <c r="C562" s="93" t="s">
        <v>2521</v>
      </c>
      <c r="D562" s="38">
        <v>1</v>
      </c>
      <c r="E562" s="38" t="s">
        <v>2511</v>
      </c>
      <c r="F562" s="49">
        <v>24970</v>
      </c>
    </row>
    <row r="563" spans="2:6" ht="15" x14ac:dyDescent="0.2">
      <c r="B563" s="93"/>
      <c r="C563" s="93"/>
      <c r="D563" s="38">
        <v>2</v>
      </c>
      <c r="E563" s="38" t="s">
        <v>2512</v>
      </c>
      <c r="F563" s="49">
        <v>212</v>
      </c>
    </row>
    <row r="564" spans="2:6" ht="15" x14ac:dyDescent="0.2">
      <c r="B564" s="93"/>
      <c r="C564" s="93"/>
      <c r="D564" s="38">
        <v>3</v>
      </c>
      <c r="E564" s="38" t="s">
        <v>2513</v>
      </c>
      <c r="F564" s="49">
        <v>60</v>
      </c>
    </row>
    <row r="565" spans="2:6" ht="15" x14ac:dyDescent="0.2">
      <c r="B565" s="93"/>
      <c r="C565" s="93"/>
      <c r="D565" s="38">
        <v>4</v>
      </c>
      <c r="E565" s="38" t="s">
        <v>2514</v>
      </c>
      <c r="F565" s="49">
        <v>83</v>
      </c>
    </row>
    <row r="566" spans="2:6" ht="15" x14ac:dyDescent="0.2">
      <c r="B566" s="93"/>
      <c r="C566" s="93"/>
      <c r="D566" s="38">
        <v>5</v>
      </c>
      <c r="E566" s="38" t="s">
        <v>2515</v>
      </c>
      <c r="F566" s="49">
        <v>47</v>
      </c>
    </row>
    <row r="567" spans="2:6" ht="15" x14ac:dyDescent="0.2">
      <c r="B567" s="93"/>
      <c r="C567" s="93"/>
      <c r="D567" s="38">
        <v>9</v>
      </c>
      <c r="E567" s="38" t="s">
        <v>178</v>
      </c>
      <c r="F567" s="49">
        <v>230</v>
      </c>
    </row>
    <row r="568" spans="2:6" ht="15" x14ac:dyDescent="0.2">
      <c r="B568" s="93" t="s">
        <v>2522</v>
      </c>
      <c r="C568" s="93" t="s">
        <v>2523</v>
      </c>
      <c r="D568" s="38">
        <v>1</v>
      </c>
      <c r="E568" s="38" t="s">
        <v>2511</v>
      </c>
      <c r="F568" s="49">
        <v>25004</v>
      </c>
    </row>
    <row r="569" spans="2:6" ht="15" x14ac:dyDescent="0.2">
      <c r="B569" s="93"/>
      <c r="C569" s="93"/>
      <c r="D569" s="38">
        <v>2</v>
      </c>
      <c r="E569" s="38" t="s">
        <v>2512</v>
      </c>
      <c r="F569" s="49">
        <v>189</v>
      </c>
    </row>
    <row r="570" spans="2:6" ht="15" x14ac:dyDescent="0.2">
      <c r="B570" s="93"/>
      <c r="C570" s="93"/>
      <c r="D570" s="38">
        <v>3</v>
      </c>
      <c r="E570" s="38" t="s">
        <v>2513</v>
      </c>
      <c r="F570" s="49">
        <v>52</v>
      </c>
    </row>
    <row r="571" spans="2:6" ht="15" x14ac:dyDescent="0.2">
      <c r="B571" s="93"/>
      <c r="C571" s="93"/>
      <c r="D571" s="38">
        <v>4</v>
      </c>
      <c r="E571" s="38" t="s">
        <v>2514</v>
      </c>
      <c r="F571" s="49">
        <v>75</v>
      </c>
    </row>
    <row r="572" spans="2:6" ht="15" x14ac:dyDescent="0.2">
      <c r="B572" s="93"/>
      <c r="C572" s="93"/>
      <c r="D572" s="38">
        <v>5</v>
      </c>
      <c r="E572" s="38" t="s">
        <v>2515</v>
      </c>
      <c r="F572" s="49">
        <v>48</v>
      </c>
    </row>
    <row r="573" spans="2:6" ht="15" x14ac:dyDescent="0.2">
      <c r="B573" s="93"/>
      <c r="C573" s="93"/>
      <c r="D573" s="38">
        <v>9</v>
      </c>
      <c r="E573" s="38" t="s">
        <v>178</v>
      </c>
      <c r="F573" s="49">
        <v>234</v>
      </c>
    </row>
    <row r="574" spans="2:6" ht="15" x14ac:dyDescent="0.2">
      <c r="B574" s="93" t="s">
        <v>2524</v>
      </c>
      <c r="C574" s="93" t="s">
        <v>2525</v>
      </c>
      <c r="D574" s="38">
        <v>1</v>
      </c>
      <c r="E574" s="38" t="s">
        <v>2511</v>
      </c>
      <c r="F574" s="49">
        <v>24952</v>
      </c>
    </row>
    <row r="575" spans="2:6" ht="15" x14ac:dyDescent="0.2">
      <c r="B575" s="93"/>
      <c r="C575" s="93"/>
      <c r="D575" s="38">
        <v>2</v>
      </c>
      <c r="E575" s="38" t="s">
        <v>2512</v>
      </c>
      <c r="F575" s="49">
        <v>210</v>
      </c>
    </row>
    <row r="576" spans="2:6" ht="15" x14ac:dyDescent="0.2">
      <c r="B576" s="93"/>
      <c r="C576" s="93"/>
      <c r="D576" s="38">
        <v>3</v>
      </c>
      <c r="E576" s="38" t="s">
        <v>2513</v>
      </c>
      <c r="F576" s="49">
        <v>76</v>
      </c>
    </row>
    <row r="577" spans="2:6" ht="15" x14ac:dyDescent="0.2">
      <c r="B577" s="93"/>
      <c r="C577" s="93"/>
      <c r="D577" s="38">
        <v>4</v>
      </c>
      <c r="E577" s="38" t="s">
        <v>2514</v>
      </c>
      <c r="F577" s="49">
        <v>73</v>
      </c>
    </row>
    <row r="578" spans="2:6" ht="15" x14ac:dyDescent="0.2">
      <c r="B578" s="93"/>
      <c r="C578" s="93"/>
      <c r="D578" s="38">
        <v>5</v>
      </c>
      <c r="E578" s="38" t="s">
        <v>2515</v>
      </c>
      <c r="F578" s="49">
        <v>50</v>
      </c>
    </row>
    <row r="579" spans="2:6" ht="15" x14ac:dyDescent="0.2">
      <c r="B579" s="93"/>
      <c r="C579" s="93"/>
      <c r="D579" s="38">
        <v>9</v>
      </c>
      <c r="E579" s="38" t="s">
        <v>178</v>
      </c>
      <c r="F579" s="49">
        <v>241</v>
      </c>
    </row>
    <row r="580" spans="2:6" ht="15" x14ac:dyDescent="0.2">
      <c r="B580" s="93" t="s">
        <v>2526</v>
      </c>
      <c r="C580" s="93" t="s">
        <v>2527</v>
      </c>
      <c r="D580" s="38">
        <v>1</v>
      </c>
      <c r="E580" s="38" t="s">
        <v>2511</v>
      </c>
      <c r="F580" s="49">
        <v>172984</v>
      </c>
    </row>
    <row r="581" spans="2:6" ht="15" x14ac:dyDescent="0.2">
      <c r="B581" s="93"/>
      <c r="C581" s="93"/>
      <c r="D581" s="38">
        <v>2</v>
      </c>
      <c r="E581" s="38" t="s">
        <v>2512</v>
      </c>
      <c r="F581" s="49">
        <v>742</v>
      </c>
    </row>
    <row r="582" spans="2:6" ht="15" x14ac:dyDescent="0.2">
      <c r="B582" s="93"/>
      <c r="C582" s="93"/>
      <c r="D582" s="38">
        <v>3</v>
      </c>
      <c r="E582" s="38" t="s">
        <v>2513</v>
      </c>
      <c r="F582" s="49">
        <v>503</v>
      </c>
    </row>
    <row r="583" spans="2:6" ht="15" x14ac:dyDescent="0.2">
      <c r="B583" s="93"/>
      <c r="C583" s="93"/>
      <c r="D583" s="38">
        <v>4</v>
      </c>
      <c r="E583" s="38" t="s">
        <v>2514</v>
      </c>
      <c r="F583" s="49">
        <v>423</v>
      </c>
    </row>
    <row r="584" spans="2:6" ht="15" x14ac:dyDescent="0.2">
      <c r="B584" s="93"/>
      <c r="C584" s="93"/>
      <c r="D584" s="38">
        <v>5</v>
      </c>
      <c r="E584" s="38" t="s">
        <v>2515</v>
      </c>
      <c r="F584" s="49">
        <v>424</v>
      </c>
    </row>
    <row r="585" spans="2:6" ht="15" x14ac:dyDescent="0.2">
      <c r="B585" s="93" t="s">
        <v>2528</v>
      </c>
      <c r="C585" s="93" t="s">
        <v>2529</v>
      </c>
      <c r="D585" s="38">
        <v>1</v>
      </c>
      <c r="E585" s="38" t="s">
        <v>2530</v>
      </c>
      <c r="F585" s="49">
        <v>445</v>
      </c>
    </row>
    <row r="586" spans="2:6" ht="15" x14ac:dyDescent="0.2">
      <c r="B586" s="93"/>
      <c r="C586" s="93"/>
      <c r="D586" s="38">
        <v>2</v>
      </c>
      <c r="E586" s="38" t="s">
        <v>2531</v>
      </c>
      <c r="F586" s="49">
        <v>191</v>
      </c>
    </row>
    <row r="587" spans="2:6" ht="15" x14ac:dyDescent="0.2">
      <c r="B587" s="93"/>
      <c r="C587" s="93"/>
      <c r="D587" s="38">
        <v>3</v>
      </c>
      <c r="E587" s="38" t="s">
        <v>2532</v>
      </c>
      <c r="F587" s="49">
        <v>298</v>
      </c>
    </row>
    <row r="588" spans="2:6" ht="15" x14ac:dyDescent="0.2">
      <c r="B588" s="93"/>
      <c r="C588" s="93"/>
      <c r="D588" s="38">
        <v>4</v>
      </c>
      <c r="E588" s="38" t="s">
        <v>2533</v>
      </c>
      <c r="F588" s="49">
        <v>197</v>
      </c>
    </row>
    <row r="589" spans="2:6" ht="15" x14ac:dyDescent="0.2">
      <c r="B589" s="93"/>
      <c r="C589" s="93"/>
      <c r="D589" s="38">
        <v>5</v>
      </c>
      <c r="E589" s="38" t="s">
        <v>2534</v>
      </c>
      <c r="F589" s="49">
        <v>905</v>
      </c>
    </row>
    <row r="590" spans="2:6" ht="15" x14ac:dyDescent="0.2">
      <c r="B590" s="93"/>
      <c r="C590" s="93"/>
      <c r="D590" s="38">
        <v>9</v>
      </c>
      <c r="E590" s="38" t="s">
        <v>2535</v>
      </c>
      <c r="F590" s="49">
        <v>56</v>
      </c>
    </row>
    <row r="591" spans="2:6" ht="15" x14ac:dyDescent="0.2">
      <c r="B591" s="93" t="s">
        <v>2536</v>
      </c>
      <c r="C591" s="93" t="s">
        <v>2537</v>
      </c>
      <c r="D591" s="38">
        <v>1</v>
      </c>
      <c r="E591" s="38" t="s">
        <v>2511</v>
      </c>
      <c r="F591" s="49">
        <v>170260</v>
      </c>
    </row>
    <row r="592" spans="2:6" ht="15" x14ac:dyDescent="0.2">
      <c r="B592" s="93"/>
      <c r="C592" s="93"/>
      <c r="D592" s="38">
        <v>2</v>
      </c>
      <c r="E592" s="38" t="s">
        <v>2512</v>
      </c>
      <c r="F592" s="49">
        <v>1517</v>
      </c>
    </row>
    <row r="593" spans="2:6" ht="15" x14ac:dyDescent="0.2">
      <c r="B593" s="93"/>
      <c r="C593" s="93"/>
      <c r="D593" s="38">
        <v>3</v>
      </c>
      <c r="E593" s="38" t="s">
        <v>2513</v>
      </c>
      <c r="F593" s="49">
        <v>1231</v>
      </c>
    </row>
    <row r="594" spans="2:6" ht="15" x14ac:dyDescent="0.2">
      <c r="B594" s="93"/>
      <c r="C594" s="93"/>
      <c r="D594" s="38">
        <v>4</v>
      </c>
      <c r="E594" s="38" t="s">
        <v>2514</v>
      </c>
      <c r="F594" s="49">
        <v>974</v>
      </c>
    </row>
    <row r="595" spans="2:6" ht="15" x14ac:dyDescent="0.2">
      <c r="B595" s="93"/>
      <c r="C595" s="93"/>
      <c r="D595" s="38">
        <v>5</v>
      </c>
      <c r="E595" s="38" t="s">
        <v>2515</v>
      </c>
      <c r="F595" s="49">
        <v>1094</v>
      </c>
    </row>
    <row r="596" spans="2:6" ht="15" x14ac:dyDescent="0.2">
      <c r="B596" s="93" t="s">
        <v>2538</v>
      </c>
      <c r="C596" s="93" t="s">
        <v>2539</v>
      </c>
      <c r="D596" s="38">
        <v>1</v>
      </c>
      <c r="E596" s="38" t="s">
        <v>2530</v>
      </c>
      <c r="F596" s="49">
        <v>844</v>
      </c>
    </row>
    <row r="597" spans="2:6" ht="15" x14ac:dyDescent="0.2">
      <c r="B597" s="93"/>
      <c r="C597" s="93"/>
      <c r="D597" s="38">
        <v>2</v>
      </c>
      <c r="E597" s="38" t="s">
        <v>2531</v>
      </c>
      <c r="F597" s="49">
        <v>401</v>
      </c>
    </row>
    <row r="598" spans="2:6" ht="15" x14ac:dyDescent="0.2">
      <c r="B598" s="93"/>
      <c r="C598" s="93"/>
      <c r="D598" s="38">
        <v>3</v>
      </c>
      <c r="E598" s="38" t="s">
        <v>2532</v>
      </c>
      <c r="F598" s="49">
        <v>683</v>
      </c>
    </row>
    <row r="599" spans="2:6" ht="15" x14ac:dyDescent="0.2">
      <c r="B599" s="93"/>
      <c r="C599" s="93"/>
      <c r="D599" s="38">
        <v>4</v>
      </c>
      <c r="E599" s="38" t="s">
        <v>2533</v>
      </c>
      <c r="F599" s="49">
        <v>419</v>
      </c>
    </row>
    <row r="600" spans="2:6" ht="15" x14ac:dyDescent="0.2">
      <c r="B600" s="93"/>
      <c r="C600" s="93"/>
      <c r="D600" s="38">
        <v>5</v>
      </c>
      <c r="E600" s="38" t="s">
        <v>2534</v>
      </c>
      <c r="F600" s="49">
        <v>2378</v>
      </c>
    </row>
    <row r="601" spans="2:6" ht="15" x14ac:dyDescent="0.2">
      <c r="B601" s="93"/>
      <c r="C601" s="93"/>
      <c r="D601" s="38">
        <v>9</v>
      </c>
      <c r="E601" s="38" t="s">
        <v>2535</v>
      </c>
      <c r="F601" s="49">
        <v>91</v>
      </c>
    </row>
    <row r="602" spans="2:6" ht="15" x14ac:dyDescent="0.2">
      <c r="B602" s="93" t="s">
        <v>2540</v>
      </c>
      <c r="C602" s="93" t="s">
        <v>2541</v>
      </c>
      <c r="D602" s="38">
        <v>1</v>
      </c>
      <c r="E602" s="38" t="s">
        <v>2511</v>
      </c>
      <c r="F602" s="49">
        <v>167033</v>
      </c>
    </row>
    <row r="603" spans="2:6" ht="15" x14ac:dyDescent="0.2">
      <c r="B603" s="93"/>
      <c r="C603" s="93"/>
      <c r="D603" s="38">
        <v>2</v>
      </c>
      <c r="E603" s="38" t="s">
        <v>2512</v>
      </c>
      <c r="F603" s="49">
        <v>3369</v>
      </c>
    </row>
    <row r="604" spans="2:6" ht="15" x14ac:dyDescent="0.2">
      <c r="B604" s="93"/>
      <c r="C604" s="93"/>
      <c r="D604" s="38">
        <v>3</v>
      </c>
      <c r="E604" s="38" t="s">
        <v>2513</v>
      </c>
      <c r="F604" s="49">
        <v>2537</v>
      </c>
    </row>
    <row r="605" spans="2:6" ht="15" x14ac:dyDescent="0.2">
      <c r="B605" s="93"/>
      <c r="C605" s="93"/>
      <c r="D605" s="38">
        <v>4</v>
      </c>
      <c r="E605" s="38" t="s">
        <v>2514</v>
      </c>
      <c r="F605" s="49">
        <v>1326</v>
      </c>
    </row>
    <row r="606" spans="2:6" ht="15" x14ac:dyDescent="0.2">
      <c r="B606" s="93"/>
      <c r="C606" s="93"/>
      <c r="D606" s="38">
        <v>5</v>
      </c>
      <c r="E606" s="38" t="s">
        <v>2515</v>
      </c>
      <c r="F606" s="49">
        <v>811</v>
      </c>
    </row>
    <row r="607" spans="2:6" ht="15" x14ac:dyDescent="0.2">
      <c r="B607" s="93" t="s">
        <v>2542</v>
      </c>
      <c r="C607" s="93" t="s">
        <v>2543</v>
      </c>
      <c r="D607" s="38">
        <v>1</v>
      </c>
      <c r="E607" s="38" t="s">
        <v>2530</v>
      </c>
      <c r="F607" s="49">
        <v>3004</v>
      </c>
    </row>
    <row r="608" spans="2:6" ht="15" x14ac:dyDescent="0.2">
      <c r="B608" s="93"/>
      <c r="C608" s="93"/>
      <c r="D608" s="38">
        <v>2</v>
      </c>
      <c r="E608" s="38" t="s">
        <v>2531</v>
      </c>
      <c r="F608" s="49">
        <v>931</v>
      </c>
    </row>
    <row r="609" spans="2:6" ht="15" x14ac:dyDescent="0.2">
      <c r="B609" s="93"/>
      <c r="C609" s="93"/>
      <c r="D609" s="38">
        <v>3</v>
      </c>
      <c r="E609" s="38" t="s">
        <v>2532</v>
      </c>
      <c r="F609" s="49">
        <v>1457</v>
      </c>
    </row>
    <row r="610" spans="2:6" ht="15" x14ac:dyDescent="0.2">
      <c r="B610" s="93"/>
      <c r="C610" s="93"/>
      <c r="D610" s="38">
        <v>4</v>
      </c>
      <c r="E610" s="38" t="s">
        <v>2533</v>
      </c>
      <c r="F610" s="49">
        <v>634</v>
      </c>
    </row>
    <row r="611" spans="2:6" ht="15" x14ac:dyDescent="0.2">
      <c r="B611" s="93"/>
      <c r="C611" s="93"/>
      <c r="D611" s="38">
        <v>5</v>
      </c>
      <c r="E611" s="38" t="s">
        <v>2534</v>
      </c>
      <c r="F611" s="49">
        <v>1870</v>
      </c>
    </row>
    <row r="612" spans="2:6" ht="15" x14ac:dyDescent="0.2">
      <c r="B612" s="93"/>
      <c r="C612" s="93"/>
      <c r="D612" s="38">
        <v>9</v>
      </c>
      <c r="E612" s="38" t="s">
        <v>2535</v>
      </c>
      <c r="F612" s="49">
        <v>147</v>
      </c>
    </row>
    <row r="613" spans="2:6" ht="15" x14ac:dyDescent="0.2">
      <c r="B613" s="93" t="s">
        <v>2544</v>
      </c>
      <c r="C613" s="93" t="s">
        <v>2545</v>
      </c>
      <c r="D613" s="38">
        <v>1</v>
      </c>
      <c r="E613" s="38" t="s">
        <v>2511</v>
      </c>
      <c r="F613" s="49">
        <v>171836</v>
      </c>
    </row>
    <row r="614" spans="2:6" ht="15" x14ac:dyDescent="0.2">
      <c r="B614" s="93"/>
      <c r="C614" s="93"/>
      <c r="D614" s="38">
        <v>2</v>
      </c>
      <c r="E614" s="38" t="s">
        <v>2512</v>
      </c>
      <c r="F614" s="49">
        <v>998</v>
      </c>
    </row>
    <row r="615" spans="2:6" ht="15" x14ac:dyDescent="0.2">
      <c r="B615" s="93"/>
      <c r="C615" s="93"/>
      <c r="D615" s="38">
        <v>3</v>
      </c>
      <c r="E615" s="38" t="s">
        <v>2513</v>
      </c>
      <c r="F615" s="49">
        <v>759</v>
      </c>
    </row>
    <row r="616" spans="2:6" ht="15" x14ac:dyDescent="0.2">
      <c r="B616" s="93"/>
      <c r="C616" s="93"/>
      <c r="D616" s="38">
        <v>4</v>
      </c>
      <c r="E616" s="38" t="s">
        <v>2514</v>
      </c>
      <c r="F616" s="49">
        <v>659</v>
      </c>
    </row>
    <row r="617" spans="2:6" ht="15" x14ac:dyDescent="0.2">
      <c r="B617" s="93"/>
      <c r="C617" s="93"/>
      <c r="D617" s="38">
        <v>5</v>
      </c>
      <c r="E617" s="38" t="s">
        <v>2515</v>
      </c>
      <c r="F617" s="49">
        <v>824</v>
      </c>
    </row>
    <row r="618" spans="2:6" ht="15" x14ac:dyDescent="0.2">
      <c r="B618" s="93" t="s">
        <v>2546</v>
      </c>
      <c r="C618" s="93" t="s">
        <v>2547</v>
      </c>
      <c r="D618" s="38">
        <v>1</v>
      </c>
      <c r="E618" s="38" t="s">
        <v>2530</v>
      </c>
      <c r="F618" s="49">
        <v>653</v>
      </c>
    </row>
    <row r="619" spans="2:6" ht="15" x14ac:dyDescent="0.2">
      <c r="B619" s="93"/>
      <c r="C619" s="93"/>
      <c r="D619" s="38">
        <v>2</v>
      </c>
      <c r="E619" s="38" t="s">
        <v>2531</v>
      </c>
      <c r="F619" s="49">
        <v>296</v>
      </c>
    </row>
    <row r="620" spans="2:6" ht="15" x14ac:dyDescent="0.2">
      <c r="B620" s="93"/>
      <c r="C620" s="93"/>
      <c r="D620" s="38">
        <v>3</v>
      </c>
      <c r="E620" s="38" t="s">
        <v>2532</v>
      </c>
      <c r="F620" s="49">
        <v>434</v>
      </c>
    </row>
    <row r="621" spans="2:6" ht="15" x14ac:dyDescent="0.2">
      <c r="B621" s="93"/>
      <c r="C621" s="93"/>
      <c r="D621" s="38">
        <v>4</v>
      </c>
      <c r="E621" s="38" t="s">
        <v>2533</v>
      </c>
      <c r="F621" s="49">
        <v>287</v>
      </c>
    </row>
    <row r="622" spans="2:6" ht="15" x14ac:dyDescent="0.2">
      <c r="B622" s="93"/>
      <c r="C622" s="93"/>
      <c r="D622" s="38">
        <v>5</v>
      </c>
      <c r="E622" s="38" t="s">
        <v>2534</v>
      </c>
      <c r="F622" s="49">
        <v>1501</v>
      </c>
    </row>
    <row r="623" spans="2:6" ht="15" x14ac:dyDescent="0.2">
      <c r="B623" s="93"/>
      <c r="C623" s="93"/>
      <c r="D623" s="38">
        <v>9</v>
      </c>
      <c r="E623" s="38" t="s">
        <v>2535</v>
      </c>
      <c r="F623" s="49">
        <v>69</v>
      </c>
    </row>
    <row r="624" spans="2:6" ht="15" x14ac:dyDescent="0.2">
      <c r="B624" s="93" t="s">
        <v>2548</v>
      </c>
      <c r="C624" s="93" t="s">
        <v>2549</v>
      </c>
      <c r="D624" s="38">
        <v>1</v>
      </c>
      <c r="E624" s="38" t="s">
        <v>2511</v>
      </c>
      <c r="F624" s="49">
        <v>170977</v>
      </c>
    </row>
    <row r="625" spans="2:6" ht="15" x14ac:dyDescent="0.2">
      <c r="B625" s="93"/>
      <c r="C625" s="93"/>
      <c r="D625" s="38">
        <v>2</v>
      </c>
      <c r="E625" s="38" t="s">
        <v>2512</v>
      </c>
      <c r="F625" s="49">
        <v>1518</v>
      </c>
    </row>
    <row r="626" spans="2:6" ht="15" x14ac:dyDescent="0.2">
      <c r="B626" s="93"/>
      <c r="C626" s="93"/>
      <c r="D626" s="38">
        <v>3</v>
      </c>
      <c r="E626" s="38" t="s">
        <v>2513</v>
      </c>
      <c r="F626" s="49">
        <v>1042</v>
      </c>
    </row>
    <row r="627" spans="2:6" ht="15" x14ac:dyDescent="0.2">
      <c r="B627" s="93"/>
      <c r="C627" s="93"/>
      <c r="D627" s="38">
        <v>4</v>
      </c>
      <c r="E627" s="38" t="s">
        <v>2514</v>
      </c>
      <c r="F627" s="49">
        <v>733</v>
      </c>
    </row>
    <row r="628" spans="2:6" ht="15" x14ac:dyDescent="0.2">
      <c r="B628" s="93"/>
      <c r="C628" s="93"/>
      <c r="D628" s="38">
        <v>5</v>
      </c>
      <c r="E628" s="38" t="s">
        <v>2515</v>
      </c>
      <c r="F628" s="49">
        <v>806</v>
      </c>
    </row>
    <row r="629" spans="2:6" ht="15" x14ac:dyDescent="0.2">
      <c r="B629" s="93" t="s">
        <v>2550</v>
      </c>
      <c r="C629" s="93" t="s">
        <v>2551</v>
      </c>
      <c r="D629" s="38">
        <v>1</v>
      </c>
      <c r="E629" s="38" t="s">
        <v>2530</v>
      </c>
      <c r="F629" s="49">
        <v>990</v>
      </c>
    </row>
    <row r="630" spans="2:6" ht="15" x14ac:dyDescent="0.2">
      <c r="B630" s="93"/>
      <c r="C630" s="93"/>
      <c r="D630" s="38">
        <v>2</v>
      </c>
      <c r="E630" s="38" t="s">
        <v>2531</v>
      </c>
      <c r="F630" s="49">
        <v>398</v>
      </c>
    </row>
    <row r="631" spans="2:6" ht="15" x14ac:dyDescent="0.2">
      <c r="B631" s="93"/>
      <c r="C631" s="93"/>
      <c r="D631" s="38">
        <v>3</v>
      </c>
      <c r="E631" s="38" t="s">
        <v>2532</v>
      </c>
      <c r="F631" s="49">
        <v>662</v>
      </c>
    </row>
    <row r="632" spans="2:6" ht="15" x14ac:dyDescent="0.2">
      <c r="B632" s="93"/>
      <c r="C632" s="93"/>
      <c r="D632" s="38">
        <v>4</v>
      </c>
      <c r="E632" s="38" t="s">
        <v>2533</v>
      </c>
      <c r="F632" s="49">
        <v>351</v>
      </c>
    </row>
    <row r="633" spans="2:6" ht="15" x14ac:dyDescent="0.2">
      <c r="B633" s="93"/>
      <c r="C633" s="93"/>
      <c r="D633" s="38">
        <v>5</v>
      </c>
      <c r="E633" s="38" t="s">
        <v>2534</v>
      </c>
      <c r="F633" s="49">
        <v>1633</v>
      </c>
    </row>
    <row r="634" spans="2:6" ht="15" x14ac:dyDescent="0.2">
      <c r="B634" s="93"/>
      <c r="C634" s="93"/>
      <c r="D634" s="38">
        <v>9</v>
      </c>
      <c r="E634" s="38" t="s">
        <v>2535</v>
      </c>
      <c r="F634" s="49">
        <v>65</v>
      </c>
    </row>
    <row r="635" spans="2:6" ht="15" x14ac:dyDescent="0.2">
      <c r="B635" s="93" t="s">
        <v>2552</v>
      </c>
      <c r="C635" s="93" t="s">
        <v>2553</v>
      </c>
      <c r="D635" s="38">
        <v>1</v>
      </c>
      <c r="E635" s="38" t="s">
        <v>2511</v>
      </c>
      <c r="F635" s="49">
        <v>170463</v>
      </c>
    </row>
    <row r="636" spans="2:6" ht="15" x14ac:dyDescent="0.2">
      <c r="B636" s="93"/>
      <c r="C636" s="93"/>
      <c r="D636" s="38">
        <v>2</v>
      </c>
      <c r="E636" s="38" t="s">
        <v>2512</v>
      </c>
      <c r="F636" s="49">
        <v>1774</v>
      </c>
    </row>
    <row r="637" spans="2:6" ht="15" x14ac:dyDescent="0.2">
      <c r="B637" s="93"/>
      <c r="C637" s="93"/>
      <c r="D637" s="38">
        <v>3</v>
      </c>
      <c r="E637" s="38" t="s">
        <v>2513</v>
      </c>
      <c r="F637" s="49">
        <v>1186</v>
      </c>
    </row>
    <row r="638" spans="2:6" ht="15" x14ac:dyDescent="0.2">
      <c r="B638" s="93"/>
      <c r="C638" s="93"/>
      <c r="D638" s="38">
        <v>4</v>
      </c>
      <c r="E638" s="38" t="s">
        <v>2514</v>
      </c>
      <c r="F638" s="49">
        <v>766</v>
      </c>
    </row>
    <row r="639" spans="2:6" ht="15" x14ac:dyDescent="0.2">
      <c r="B639" s="93"/>
      <c r="C639" s="93"/>
      <c r="D639" s="38">
        <v>5</v>
      </c>
      <c r="E639" s="38" t="s">
        <v>2515</v>
      </c>
      <c r="F639" s="49">
        <v>887</v>
      </c>
    </row>
    <row r="640" spans="2:6" ht="15" x14ac:dyDescent="0.2">
      <c r="B640" s="93" t="s">
        <v>2554</v>
      </c>
      <c r="C640" s="93" t="s">
        <v>2555</v>
      </c>
      <c r="D640" s="38">
        <v>1</v>
      </c>
      <c r="E640" s="38" t="s">
        <v>2530</v>
      </c>
      <c r="F640" s="49">
        <v>970</v>
      </c>
    </row>
    <row r="641" spans="2:6" ht="15" x14ac:dyDescent="0.2">
      <c r="B641" s="93"/>
      <c r="C641" s="93"/>
      <c r="D641" s="38">
        <v>2</v>
      </c>
      <c r="E641" s="38" t="s">
        <v>2531</v>
      </c>
      <c r="F641" s="49">
        <v>480</v>
      </c>
    </row>
    <row r="642" spans="2:6" ht="15" x14ac:dyDescent="0.2">
      <c r="B642" s="93"/>
      <c r="C642" s="93"/>
      <c r="D642" s="38">
        <v>3</v>
      </c>
      <c r="E642" s="38" t="s">
        <v>2532</v>
      </c>
      <c r="F642" s="49">
        <v>849</v>
      </c>
    </row>
    <row r="643" spans="2:6" ht="15" x14ac:dyDescent="0.2">
      <c r="B643" s="93"/>
      <c r="C643" s="93"/>
      <c r="D643" s="38">
        <v>4</v>
      </c>
      <c r="E643" s="38" t="s">
        <v>2533</v>
      </c>
      <c r="F643" s="49">
        <v>407</v>
      </c>
    </row>
    <row r="644" spans="2:6" ht="15" x14ac:dyDescent="0.2">
      <c r="B644" s="93"/>
      <c r="C644" s="93"/>
      <c r="D644" s="38">
        <v>5</v>
      </c>
      <c r="E644" s="38" t="s">
        <v>2534</v>
      </c>
      <c r="F644" s="49">
        <v>1822</v>
      </c>
    </row>
    <row r="645" spans="2:6" ht="15" x14ac:dyDescent="0.2">
      <c r="B645" s="93"/>
      <c r="C645" s="93"/>
      <c r="D645" s="38">
        <v>9</v>
      </c>
      <c r="E645" s="38" t="s">
        <v>2535</v>
      </c>
      <c r="F645" s="49">
        <v>85</v>
      </c>
    </row>
    <row r="646" spans="2:6" ht="15" x14ac:dyDescent="0.2">
      <c r="B646" s="93" t="s">
        <v>2556</v>
      </c>
      <c r="C646" s="93" t="s">
        <v>2557</v>
      </c>
      <c r="D646" s="38">
        <v>1</v>
      </c>
      <c r="E646" s="38" t="s">
        <v>2511</v>
      </c>
      <c r="F646" s="49">
        <v>166502</v>
      </c>
    </row>
    <row r="647" spans="2:6" ht="15" x14ac:dyDescent="0.2">
      <c r="B647" s="93"/>
      <c r="C647" s="93"/>
      <c r="D647" s="38">
        <v>2</v>
      </c>
      <c r="E647" s="38" t="s">
        <v>2512</v>
      </c>
      <c r="F647" s="49">
        <v>2398</v>
      </c>
    </row>
    <row r="648" spans="2:6" ht="15" x14ac:dyDescent="0.2">
      <c r="B648" s="93"/>
      <c r="C648" s="93"/>
      <c r="D648" s="38">
        <v>3</v>
      </c>
      <c r="E648" s="38" t="s">
        <v>2513</v>
      </c>
      <c r="F648" s="49">
        <v>2415</v>
      </c>
    </row>
    <row r="649" spans="2:6" ht="15" x14ac:dyDescent="0.2">
      <c r="B649" s="93"/>
      <c r="C649" s="93"/>
      <c r="D649" s="38">
        <v>4</v>
      </c>
      <c r="E649" s="38" t="s">
        <v>2514</v>
      </c>
      <c r="F649" s="49">
        <v>1769</v>
      </c>
    </row>
    <row r="650" spans="2:6" ht="15" x14ac:dyDescent="0.2">
      <c r="B650" s="93"/>
      <c r="C650" s="93"/>
      <c r="D650" s="38">
        <v>5</v>
      </c>
      <c r="E650" s="38" t="s">
        <v>2515</v>
      </c>
      <c r="F650" s="49">
        <v>1992</v>
      </c>
    </row>
    <row r="651" spans="2:6" ht="15" x14ac:dyDescent="0.2">
      <c r="B651" s="93" t="s">
        <v>2558</v>
      </c>
      <c r="C651" s="93" t="s">
        <v>2559</v>
      </c>
      <c r="D651" s="38">
        <v>1</v>
      </c>
      <c r="E651" s="38" t="s">
        <v>2530</v>
      </c>
      <c r="F651" s="49">
        <v>1566</v>
      </c>
    </row>
    <row r="652" spans="2:6" ht="15" x14ac:dyDescent="0.2">
      <c r="B652" s="93"/>
      <c r="C652" s="93"/>
      <c r="D652" s="38">
        <v>2</v>
      </c>
      <c r="E652" s="38" t="s">
        <v>2531</v>
      </c>
      <c r="F652" s="49">
        <v>660</v>
      </c>
    </row>
    <row r="653" spans="2:6" ht="15" x14ac:dyDescent="0.2">
      <c r="B653" s="93"/>
      <c r="C653" s="93"/>
      <c r="D653" s="38">
        <v>3</v>
      </c>
      <c r="E653" s="38" t="s">
        <v>2532</v>
      </c>
      <c r="F653" s="49">
        <v>1295</v>
      </c>
    </row>
    <row r="654" spans="2:6" ht="15" x14ac:dyDescent="0.2">
      <c r="B654" s="93"/>
      <c r="C654" s="93"/>
      <c r="D654" s="38">
        <v>4</v>
      </c>
      <c r="E654" s="38" t="s">
        <v>2533</v>
      </c>
      <c r="F654" s="49">
        <v>788</v>
      </c>
    </row>
    <row r="655" spans="2:6" ht="15" x14ac:dyDescent="0.2">
      <c r="B655" s="93"/>
      <c r="C655" s="93"/>
      <c r="D655" s="38">
        <v>5</v>
      </c>
      <c r="E655" s="38" t="s">
        <v>2534</v>
      </c>
      <c r="F655" s="49">
        <v>4127</v>
      </c>
    </row>
    <row r="656" spans="2:6" ht="15" x14ac:dyDescent="0.2">
      <c r="B656" s="93"/>
      <c r="C656" s="93"/>
      <c r="D656" s="38">
        <v>9</v>
      </c>
      <c r="E656" s="38" t="s">
        <v>2535</v>
      </c>
      <c r="F656" s="49">
        <v>138</v>
      </c>
    </row>
    <row r="657" spans="2:6" ht="15" x14ac:dyDescent="0.2">
      <c r="B657" s="93" t="s">
        <v>2560</v>
      </c>
      <c r="C657" s="93" t="s">
        <v>2561</v>
      </c>
      <c r="D657" s="38">
        <v>1</v>
      </c>
      <c r="E657" s="38" t="s">
        <v>2511</v>
      </c>
      <c r="F657" s="49">
        <v>166514</v>
      </c>
    </row>
    <row r="658" spans="2:6" ht="15" x14ac:dyDescent="0.2">
      <c r="B658" s="93"/>
      <c r="C658" s="93"/>
      <c r="D658" s="38">
        <v>2</v>
      </c>
      <c r="E658" s="38" t="s">
        <v>2512</v>
      </c>
      <c r="F658" s="49">
        <v>2179</v>
      </c>
    </row>
    <row r="659" spans="2:6" ht="15" x14ac:dyDescent="0.2">
      <c r="B659" s="93"/>
      <c r="C659" s="93"/>
      <c r="D659" s="38">
        <v>3</v>
      </c>
      <c r="E659" s="38" t="s">
        <v>2513</v>
      </c>
      <c r="F659" s="49">
        <v>2322</v>
      </c>
    </row>
    <row r="660" spans="2:6" ht="15" x14ac:dyDescent="0.2">
      <c r="B660" s="93"/>
      <c r="C660" s="93"/>
      <c r="D660" s="38">
        <v>4</v>
      </c>
      <c r="E660" s="38" t="s">
        <v>2514</v>
      </c>
      <c r="F660" s="49">
        <v>1681</v>
      </c>
    </row>
    <row r="661" spans="2:6" ht="15" x14ac:dyDescent="0.2">
      <c r="B661" s="93"/>
      <c r="C661" s="93"/>
      <c r="D661" s="38">
        <v>5</v>
      </c>
      <c r="E661" s="38" t="s">
        <v>2515</v>
      </c>
      <c r="F661" s="49">
        <v>2380</v>
      </c>
    </row>
    <row r="662" spans="2:6" ht="15" x14ac:dyDescent="0.2">
      <c r="B662" s="93" t="s">
        <v>2562</v>
      </c>
      <c r="C662" s="93" t="s">
        <v>2563</v>
      </c>
      <c r="D662" s="38">
        <v>1</v>
      </c>
      <c r="E662" s="38" t="s">
        <v>2530</v>
      </c>
      <c r="F662" s="49">
        <v>1362</v>
      </c>
    </row>
    <row r="663" spans="2:6" ht="15" x14ac:dyDescent="0.2">
      <c r="B663" s="93"/>
      <c r="C663" s="93"/>
      <c r="D663" s="38">
        <v>2</v>
      </c>
      <c r="E663" s="38" t="s">
        <v>2531</v>
      </c>
      <c r="F663" s="49">
        <v>616</v>
      </c>
    </row>
    <row r="664" spans="2:6" ht="15" x14ac:dyDescent="0.2">
      <c r="B664" s="93"/>
      <c r="C664" s="93"/>
      <c r="D664" s="38">
        <v>3</v>
      </c>
      <c r="E664" s="38" t="s">
        <v>2532</v>
      </c>
      <c r="F664" s="49">
        <v>1283</v>
      </c>
    </row>
    <row r="665" spans="2:6" ht="15" x14ac:dyDescent="0.2">
      <c r="B665" s="93"/>
      <c r="C665" s="93"/>
      <c r="D665" s="38">
        <v>4</v>
      </c>
      <c r="E665" s="38" t="s">
        <v>2533</v>
      </c>
      <c r="F665" s="49">
        <v>776</v>
      </c>
    </row>
    <row r="666" spans="2:6" ht="15" x14ac:dyDescent="0.2">
      <c r="B666" s="93"/>
      <c r="C666" s="93"/>
      <c r="D666" s="38">
        <v>5</v>
      </c>
      <c r="E666" s="38" t="s">
        <v>2534</v>
      </c>
      <c r="F666" s="49">
        <v>4342</v>
      </c>
    </row>
    <row r="667" spans="2:6" ht="15" x14ac:dyDescent="0.2">
      <c r="B667" s="93"/>
      <c r="C667" s="93"/>
      <c r="D667" s="38">
        <v>9</v>
      </c>
      <c r="E667" s="38" t="s">
        <v>2535</v>
      </c>
      <c r="F667" s="49">
        <v>183</v>
      </c>
    </row>
    <row r="668" spans="2:6" ht="15" x14ac:dyDescent="0.2">
      <c r="B668" s="93" t="s">
        <v>2564</v>
      </c>
      <c r="C668" s="93" t="s">
        <v>2565</v>
      </c>
      <c r="D668" s="38">
        <v>1</v>
      </c>
      <c r="E668" s="38" t="s">
        <v>2511</v>
      </c>
      <c r="F668" s="49">
        <v>167863</v>
      </c>
    </row>
    <row r="669" spans="2:6" ht="15" x14ac:dyDescent="0.2">
      <c r="B669" s="93"/>
      <c r="C669" s="93"/>
      <c r="D669" s="38">
        <v>2</v>
      </c>
      <c r="E669" s="38" t="s">
        <v>2512</v>
      </c>
      <c r="F669" s="49">
        <v>2131</v>
      </c>
    </row>
    <row r="670" spans="2:6" ht="15" x14ac:dyDescent="0.2">
      <c r="B670" s="93"/>
      <c r="C670" s="93"/>
      <c r="D670" s="38">
        <v>3</v>
      </c>
      <c r="E670" s="38" t="s">
        <v>2513</v>
      </c>
      <c r="F670" s="49">
        <v>1973</v>
      </c>
    </row>
    <row r="671" spans="2:6" ht="15" x14ac:dyDescent="0.2">
      <c r="B671" s="93"/>
      <c r="C671" s="93"/>
      <c r="D671" s="38">
        <v>4</v>
      </c>
      <c r="E671" s="38" t="s">
        <v>2514</v>
      </c>
      <c r="F671" s="49">
        <v>1171</v>
      </c>
    </row>
    <row r="672" spans="2:6" ht="15" x14ac:dyDescent="0.2">
      <c r="B672" s="93"/>
      <c r="C672" s="93"/>
      <c r="D672" s="38">
        <v>5</v>
      </c>
      <c r="E672" s="38" t="s">
        <v>2515</v>
      </c>
      <c r="F672" s="49">
        <v>1938</v>
      </c>
    </row>
    <row r="673" spans="2:6" ht="15" x14ac:dyDescent="0.2">
      <c r="B673" s="93" t="s">
        <v>2566</v>
      </c>
      <c r="C673" s="93" t="s">
        <v>2567</v>
      </c>
      <c r="D673" s="38">
        <v>1</v>
      </c>
      <c r="E673" s="38" t="s">
        <v>2530</v>
      </c>
      <c r="F673" s="49">
        <v>1452</v>
      </c>
    </row>
    <row r="674" spans="2:6" ht="15" x14ac:dyDescent="0.2">
      <c r="B674" s="93"/>
      <c r="C674" s="93"/>
      <c r="D674" s="38">
        <v>2</v>
      </c>
      <c r="E674" s="38" t="s">
        <v>2531</v>
      </c>
      <c r="F674" s="49">
        <v>675</v>
      </c>
    </row>
    <row r="675" spans="2:6" ht="15" x14ac:dyDescent="0.2">
      <c r="B675" s="93"/>
      <c r="C675" s="93"/>
      <c r="D675" s="38">
        <v>3</v>
      </c>
      <c r="E675" s="38" t="s">
        <v>2532</v>
      </c>
      <c r="F675" s="49">
        <v>1189</v>
      </c>
    </row>
    <row r="676" spans="2:6" ht="15" x14ac:dyDescent="0.2">
      <c r="B676" s="93"/>
      <c r="C676" s="93"/>
      <c r="D676" s="38">
        <v>4</v>
      </c>
      <c r="E676" s="38" t="s">
        <v>2533</v>
      </c>
      <c r="F676" s="49">
        <v>688</v>
      </c>
    </row>
    <row r="677" spans="2:6" ht="15" x14ac:dyDescent="0.2">
      <c r="B677" s="93"/>
      <c r="C677" s="93"/>
      <c r="D677" s="38">
        <v>5</v>
      </c>
      <c r="E677" s="38" t="s">
        <v>2534</v>
      </c>
      <c r="F677" s="49">
        <v>3030</v>
      </c>
    </row>
    <row r="678" spans="2:6" ht="15" x14ac:dyDescent="0.2">
      <c r="B678" s="93"/>
      <c r="C678" s="93"/>
      <c r="D678" s="38">
        <v>9</v>
      </c>
      <c r="E678" s="38" t="s">
        <v>2535</v>
      </c>
      <c r="F678" s="49">
        <v>179</v>
      </c>
    </row>
    <row r="679" spans="2:6" ht="15" x14ac:dyDescent="0.2">
      <c r="B679" s="93" t="s">
        <v>2568</v>
      </c>
      <c r="C679" s="93" t="s">
        <v>2569</v>
      </c>
      <c r="D679" s="38">
        <v>1</v>
      </c>
      <c r="E679" s="38" t="s">
        <v>2511</v>
      </c>
      <c r="F679" s="49">
        <v>170904</v>
      </c>
    </row>
    <row r="680" spans="2:6" ht="15" x14ac:dyDescent="0.2">
      <c r="B680" s="93"/>
      <c r="C680" s="93"/>
      <c r="D680" s="38">
        <v>2</v>
      </c>
      <c r="E680" s="38" t="s">
        <v>2512</v>
      </c>
      <c r="F680" s="49">
        <v>968</v>
      </c>
    </row>
    <row r="681" spans="2:6" ht="15" x14ac:dyDescent="0.2">
      <c r="B681" s="93"/>
      <c r="C681" s="93"/>
      <c r="D681" s="38">
        <v>3</v>
      </c>
      <c r="E681" s="38" t="s">
        <v>2513</v>
      </c>
      <c r="F681" s="49">
        <v>857</v>
      </c>
    </row>
    <row r="682" spans="2:6" ht="15" x14ac:dyDescent="0.2">
      <c r="B682" s="93"/>
      <c r="C682" s="93"/>
      <c r="D682" s="38">
        <v>4</v>
      </c>
      <c r="E682" s="38" t="s">
        <v>2514</v>
      </c>
      <c r="F682" s="49">
        <v>677</v>
      </c>
    </row>
    <row r="683" spans="2:6" ht="15" x14ac:dyDescent="0.2">
      <c r="B683" s="93"/>
      <c r="C683" s="93"/>
      <c r="D683" s="38">
        <v>5</v>
      </c>
      <c r="E683" s="38" t="s">
        <v>2515</v>
      </c>
      <c r="F683" s="49">
        <v>1670</v>
      </c>
    </row>
    <row r="684" spans="2:6" ht="15" x14ac:dyDescent="0.2">
      <c r="B684" s="93" t="s">
        <v>2570</v>
      </c>
      <c r="C684" s="93" t="s">
        <v>2571</v>
      </c>
      <c r="D684" s="38">
        <v>1</v>
      </c>
      <c r="E684" s="38" t="s">
        <v>2530</v>
      </c>
      <c r="F684" s="49">
        <v>646</v>
      </c>
    </row>
    <row r="685" spans="2:6" ht="15" x14ac:dyDescent="0.2">
      <c r="B685" s="93"/>
      <c r="C685" s="93"/>
      <c r="D685" s="38">
        <v>2</v>
      </c>
      <c r="E685" s="38" t="s">
        <v>2531</v>
      </c>
      <c r="F685" s="49">
        <v>311</v>
      </c>
    </row>
    <row r="686" spans="2:6" ht="15" x14ac:dyDescent="0.2">
      <c r="B686" s="93"/>
      <c r="C686" s="93"/>
      <c r="D686" s="38">
        <v>3</v>
      </c>
      <c r="E686" s="38" t="s">
        <v>2532</v>
      </c>
      <c r="F686" s="49">
        <v>536</v>
      </c>
    </row>
    <row r="687" spans="2:6" ht="15" x14ac:dyDescent="0.2">
      <c r="B687" s="93"/>
      <c r="C687" s="93"/>
      <c r="D687" s="38">
        <v>4</v>
      </c>
      <c r="E687" s="38" t="s">
        <v>2533</v>
      </c>
      <c r="F687" s="49">
        <v>329</v>
      </c>
    </row>
    <row r="688" spans="2:6" ht="15" x14ac:dyDescent="0.2">
      <c r="B688" s="93"/>
      <c r="C688" s="93"/>
      <c r="D688" s="38">
        <v>5</v>
      </c>
      <c r="E688" s="38" t="s">
        <v>2534</v>
      </c>
      <c r="F688" s="49">
        <v>2201</v>
      </c>
    </row>
    <row r="689" spans="2:6" ht="15" x14ac:dyDescent="0.2">
      <c r="B689" s="93"/>
      <c r="C689" s="93"/>
      <c r="D689" s="38">
        <v>9</v>
      </c>
      <c r="E689" s="38" t="s">
        <v>2535</v>
      </c>
      <c r="F689" s="49">
        <v>149</v>
      </c>
    </row>
    <row r="690" spans="2:6" ht="30" x14ac:dyDescent="0.2">
      <c r="B690" s="93" t="s">
        <v>2572</v>
      </c>
      <c r="C690" s="93" t="s">
        <v>2573</v>
      </c>
      <c r="D690" s="38">
        <v>1</v>
      </c>
      <c r="E690" s="38" t="s">
        <v>2574</v>
      </c>
      <c r="F690" s="49">
        <v>9411</v>
      </c>
    </row>
    <row r="691" spans="2:6" ht="30" x14ac:dyDescent="0.2">
      <c r="B691" s="93"/>
      <c r="C691" s="93"/>
      <c r="D691" s="38">
        <v>2</v>
      </c>
      <c r="E691" s="38" t="s">
        <v>2575</v>
      </c>
      <c r="F691" s="49">
        <v>3335</v>
      </c>
    </row>
    <row r="692" spans="2:6" ht="30" x14ac:dyDescent="0.2">
      <c r="B692" s="93"/>
      <c r="C692" s="93"/>
      <c r="D692" s="38">
        <v>3</v>
      </c>
      <c r="E692" s="38" t="s">
        <v>2576</v>
      </c>
      <c r="F692" s="49">
        <v>162330</v>
      </c>
    </row>
    <row r="693" spans="2:6" ht="15" x14ac:dyDescent="0.2">
      <c r="B693" s="93" t="s">
        <v>2577</v>
      </c>
      <c r="C693" s="93" t="s">
        <v>2578</v>
      </c>
      <c r="D693" s="38">
        <v>1</v>
      </c>
      <c r="E693" s="38" t="s">
        <v>293</v>
      </c>
      <c r="F693" s="49">
        <v>7248</v>
      </c>
    </row>
    <row r="694" spans="2:6" ht="15" x14ac:dyDescent="0.2">
      <c r="B694" s="93"/>
      <c r="C694" s="93"/>
      <c r="D694" s="38">
        <v>2</v>
      </c>
      <c r="E694" s="38" t="s">
        <v>290</v>
      </c>
      <c r="F694" s="49">
        <v>2163</v>
      </c>
    </row>
    <row r="695" spans="2:6" ht="15" x14ac:dyDescent="0.2">
      <c r="B695" s="38" t="s">
        <v>2579</v>
      </c>
      <c r="C695" s="38" t="s">
        <v>2580</v>
      </c>
      <c r="D695" s="50" t="s">
        <v>1970</v>
      </c>
      <c r="E695" s="50" t="s">
        <v>111</v>
      </c>
      <c r="F695" s="49">
        <v>7248</v>
      </c>
    </row>
    <row r="696" spans="2:6" ht="15" x14ac:dyDescent="0.2">
      <c r="B696" s="93" t="s">
        <v>2581</v>
      </c>
      <c r="C696" s="93" t="s">
        <v>2582</v>
      </c>
      <c r="D696" s="38">
        <v>1</v>
      </c>
      <c r="E696" s="38" t="s">
        <v>2583</v>
      </c>
      <c r="F696" s="49">
        <v>673</v>
      </c>
    </row>
    <row r="697" spans="2:6" ht="15" x14ac:dyDescent="0.2">
      <c r="B697" s="93"/>
      <c r="C697" s="93"/>
      <c r="D697" s="38">
        <v>2</v>
      </c>
      <c r="E697" s="38" t="s">
        <v>2584</v>
      </c>
      <c r="F697" s="49">
        <v>2984</v>
      </c>
    </row>
    <row r="698" spans="2:6" ht="15" x14ac:dyDescent="0.2">
      <c r="B698" s="93"/>
      <c r="C698" s="93"/>
      <c r="D698" s="38">
        <v>3</v>
      </c>
      <c r="E698" s="38" t="s">
        <v>290</v>
      </c>
      <c r="F698" s="49">
        <v>5754</v>
      </c>
    </row>
    <row r="699" spans="2:6" ht="15" x14ac:dyDescent="0.2">
      <c r="B699" s="93" t="s">
        <v>2585</v>
      </c>
      <c r="C699" s="93" t="s">
        <v>2586</v>
      </c>
      <c r="D699" s="38">
        <v>1</v>
      </c>
      <c r="E699" s="38" t="s">
        <v>919</v>
      </c>
      <c r="F699" s="49">
        <v>93134</v>
      </c>
    </row>
    <row r="700" spans="2:6" ht="15" x14ac:dyDescent="0.2">
      <c r="B700" s="93"/>
      <c r="C700" s="93"/>
      <c r="D700" s="38">
        <v>2</v>
      </c>
      <c r="E700" s="38" t="s">
        <v>920</v>
      </c>
      <c r="F700" s="49">
        <v>11920</v>
      </c>
    </row>
    <row r="701" spans="2:6" ht="15" x14ac:dyDescent="0.2">
      <c r="B701" s="93"/>
      <c r="C701" s="93"/>
      <c r="D701" s="38">
        <v>3</v>
      </c>
      <c r="E701" s="38" t="s">
        <v>2213</v>
      </c>
      <c r="F701" s="49">
        <v>78136</v>
      </c>
    </row>
    <row r="702" spans="2:6" ht="15" x14ac:dyDescent="0.2">
      <c r="B702" s="93"/>
      <c r="C702" s="93"/>
      <c r="D702" s="38">
        <v>9</v>
      </c>
      <c r="E702" s="38" t="s">
        <v>178</v>
      </c>
      <c r="F702" s="49">
        <v>339</v>
      </c>
    </row>
  </sheetData>
  <mergeCells count="181">
    <mergeCell ref="E1:F1"/>
    <mergeCell ref="B4:B8"/>
    <mergeCell ref="C4:C8"/>
    <mergeCell ref="B10:B17"/>
    <mergeCell ref="C10:C17"/>
    <mergeCell ref="B31:B33"/>
    <mergeCell ref="C31:C33"/>
    <mergeCell ref="B26:B28"/>
    <mergeCell ref="C26:C28"/>
    <mergeCell ref="B29:B30"/>
    <mergeCell ref="C29:C30"/>
    <mergeCell ref="B134:B136"/>
    <mergeCell ref="C134:C136"/>
    <mergeCell ref="B137:B152"/>
    <mergeCell ref="C137:C152"/>
    <mergeCell ref="B153:B169"/>
    <mergeCell ref="C153:C169"/>
    <mergeCell ref="B170:B172"/>
    <mergeCell ref="C170:C172"/>
    <mergeCell ref="B18:B22"/>
    <mergeCell ref="C18:C22"/>
    <mergeCell ref="B23:B25"/>
    <mergeCell ref="C23:C25"/>
    <mergeCell ref="B34:B37"/>
    <mergeCell ref="C34:C37"/>
    <mergeCell ref="B38:B42"/>
    <mergeCell ref="C38:C42"/>
    <mergeCell ref="B43:B55"/>
    <mergeCell ref="C43:C55"/>
    <mergeCell ref="B56:B60"/>
    <mergeCell ref="C56:C60"/>
    <mergeCell ref="B61:B73"/>
    <mergeCell ref="C61:C73"/>
    <mergeCell ref="B74:B83"/>
    <mergeCell ref="C74:C83"/>
    <mergeCell ref="B319:B334"/>
    <mergeCell ref="C319:C334"/>
    <mergeCell ref="B335:B351"/>
    <mergeCell ref="C335:C351"/>
    <mergeCell ref="B352:B354"/>
    <mergeCell ref="C352:C354"/>
    <mergeCell ref="B246:B261"/>
    <mergeCell ref="C246:C261"/>
    <mergeCell ref="B262:B278"/>
    <mergeCell ref="C262:C278"/>
    <mergeCell ref="B279:B281"/>
    <mergeCell ref="C279:C281"/>
    <mergeCell ref="B282:B297"/>
    <mergeCell ref="C282:C297"/>
    <mergeCell ref="B298:B315"/>
    <mergeCell ref="C298:C315"/>
    <mergeCell ref="B316:B318"/>
    <mergeCell ref="C316:C318"/>
    <mergeCell ref="B465:B470"/>
    <mergeCell ref="C465:C470"/>
    <mergeCell ref="B471:B486"/>
    <mergeCell ref="C471:C486"/>
    <mergeCell ref="B487:B509"/>
    <mergeCell ref="C487:C509"/>
    <mergeCell ref="B510:B512"/>
    <mergeCell ref="C510:C512"/>
    <mergeCell ref="B513:B523"/>
    <mergeCell ref="C513:C523"/>
    <mergeCell ref="B84:B91"/>
    <mergeCell ref="C84:C91"/>
    <mergeCell ref="B93:B95"/>
    <mergeCell ref="C93:C95"/>
    <mergeCell ref="B96:B101"/>
    <mergeCell ref="C96:C101"/>
    <mergeCell ref="B102:B104"/>
    <mergeCell ref="C102:C104"/>
    <mergeCell ref="B105:B118"/>
    <mergeCell ref="C105:C118"/>
    <mergeCell ref="B119:B121"/>
    <mergeCell ref="C119:C121"/>
    <mergeCell ref="B122:B124"/>
    <mergeCell ref="C122:C124"/>
    <mergeCell ref="B125:B127"/>
    <mergeCell ref="C125:C127"/>
    <mergeCell ref="B128:B130"/>
    <mergeCell ref="C128:C130"/>
    <mergeCell ref="B131:B133"/>
    <mergeCell ref="C131:C133"/>
    <mergeCell ref="B173:B188"/>
    <mergeCell ref="C173:C188"/>
    <mergeCell ref="B189:B206"/>
    <mergeCell ref="C189:C206"/>
    <mergeCell ref="B207:B209"/>
    <mergeCell ref="C207:C209"/>
    <mergeCell ref="B210:B225"/>
    <mergeCell ref="C210:C225"/>
    <mergeCell ref="B226:B242"/>
    <mergeCell ref="C226:C242"/>
    <mergeCell ref="B411:B420"/>
    <mergeCell ref="C411:C420"/>
    <mergeCell ref="B421:B433"/>
    <mergeCell ref="C421:C433"/>
    <mergeCell ref="B434:B451"/>
    <mergeCell ref="C434:C451"/>
    <mergeCell ref="B452:B461"/>
    <mergeCell ref="C452:C461"/>
    <mergeCell ref="B355:B370"/>
    <mergeCell ref="C355:C370"/>
    <mergeCell ref="B371:B387"/>
    <mergeCell ref="C371:C387"/>
    <mergeCell ref="B388:B390"/>
    <mergeCell ref="C388:C390"/>
    <mergeCell ref="B391:B400"/>
    <mergeCell ref="C391:C400"/>
    <mergeCell ref="B401:B410"/>
    <mergeCell ref="C401:C410"/>
    <mergeCell ref="B524:B531"/>
    <mergeCell ref="C524:C531"/>
    <mergeCell ref="B532:B537"/>
    <mergeCell ref="C532:C537"/>
    <mergeCell ref="B538:B543"/>
    <mergeCell ref="C538:C543"/>
    <mergeCell ref="B544:B549"/>
    <mergeCell ref="C544:C549"/>
    <mergeCell ref="B550:B555"/>
    <mergeCell ref="C550:C555"/>
    <mergeCell ref="B556:B561"/>
    <mergeCell ref="C556:C561"/>
    <mergeCell ref="B562:B567"/>
    <mergeCell ref="C562:C567"/>
    <mergeCell ref="B568:B573"/>
    <mergeCell ref="C568:C573"/>
    <mergeCell ref="B574:B579"/>
    <mergeCell ref="C574:C579"/>
    <mergeCell ref="B580:B584"/>
    <mergeCell ref="C580:C584"/>
    <mergeCell ref="C585:C590"/>
    <mergeCell ref="B591:B595"/>
    <mergeCell ref="C591:C595"/>
    <mergeCell ref="B596:B601"/>
    <mergeCell ref="C596:C601"/>
    <mergeCell ref="B602:B606"/>
    <mergeCell ref="C602:C606"/>
    <mergeCell ref="B607:B612"/>
    <mergeCell ref="C607:C612"/>
    <mergeCell ref="B696:B698"/>
    <mergeCell ref="C696:C698"/>
    <mergeCell ref="B640:B645"/>
    <mergeCell ref="C640:C645"/>
    <mergeCell ref="B646:B650"/>
    <mergeCell ref="C646:C650"/>
    <mergeCell ref="B651:B656"/>
    <mergeCell ref="C651:C656"/>
    <mergeCell ref="B657:B661"/>
    <mergeCell ref="C657:C661"/>
    <mergeCell ref="B662:B667"/>
    <mergeCell ref="C662:C667"/>
    <mergeCell ref="B668:B672"/>
    <mergeCell ref="C668:C672"/>
    <mergeCell ref="B673:B678"/>
    <mergeCell ref="C673:C678"/>
    <mergeCell ref="B679:B683"/>
    <mergeCell ref="C243:C245"/>
    <mergeCell ref="B243:B245"/>
    <mergeCell ref="C462:C464"/>
    <mergeCell ref="B462:B464"/>
    <mergeCell ref="B699:B702"/>
    <mergeCell ref="C699:C702"/>
    <mergeCell ref="C679:C683"/>
    <mergeCell ref="B684:B689"/>
    <mergeCell ref="C684:C689"/>
    <mergeCell ref="B690:B692"/>
    <mergeCell ref="C690:C692"/>
    <mergeCell ref="B693:B694"/>
    <mergeCell ref="C693:C694"/>
    <mergeCell ref="B613:B617"/>
    <mergeCell ref="C613:C617"/>
    <mergeCell ref="B618:B623"/>
    <mergeCell ref="C618:C623"/>
    <mergeCell ref="B624:B628"/>
    <mergeCell ref="C624:C628"/>
    <mergeCell ref="B629:B634"/>
    <mergeCell ref="C629:C634"/>
    <mergeCell ref="B635:B639"/>
    <mergeCell ref="C635:C639"/>
    <mergeCell ref="B585:B590"/>
  </mergeCells>
  <hyperlinks>
    <hyperlink ref="A1" location="Índice!A1" display="Índice" xr:uid="{F4A76453-9817-4EB3-AE4F-0D8CD729579B}"/>
  </hyperlinks>
  <pageMargins left="0.7" right="0.7" top="0.75" bottom="0.75" header="0.3" footer="0.3"/>
  <pageSetup orientation="portrait" horizontalDpi="0" verticalDpi="0" r:id="rId1"/>
  <ignoredErrors>
    <ignoredError sqref="D27:D28 D242 D317:D320 D353:D356 D389:D394 D463:D466 D30 D135:D139 D171:D175 D208:D212 D244:D248 D280:D28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35587-08A8-4FDE-9DDD-FE45100FEDF9}">
  <sheetPr>
    <tabColor theme="4" tint="0.39997558519241921"/>
  </sheetPr>
  <dimension ref="A1:F1236"/>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1" customWidth="1"/>
    <col min="5" max="5" width="41.85546875" style="1" customWidth="1"/>
    <col min="6" max="6" width="14.7109375" style="13" customWidth="1"/>
    <col min="7" max="16384" width="11.42578125" style="1"/>
  </cols>
  <sheetData>
    <row r="1" spans="1:6" s="8" customFormat="1" ht="18.75" x14ac:dyDescent="0.3">
      <c r="A1" s="6" t="s">
        <v>1</v>
      </c>
      <c r="B1" s="7"/>
      <c r="C1" s="3" t="s">
        <v>2587</v>
      </c>
      <c r="E1" s="94" t="s">
        <v>103</v>
      </c>
      <c r="F1" s="95"/>
    </row>
    <row r="2" spans="1:6" x14ac:dyDescent="0.2">
      <c r="A2" s="14"/>
    </row>
    <row r="3" spans="1:6" ht="15" x14ac:dyDescent="0.2">
      <c r="B3" s="41" t="s">
        <v>104</v>
      </c>
      <c r="C3" s="41" t="s">
        <v>105</v>
      </c>
      <c r="D3" s="41" t="s">
        <v>106</v>
      </c>
      <c r="E3" s="41" t="s">
        <v>107</v>
      </c>
      <c r="F3" s="48" t="s">
        <v>108</v>
      </c>
    </row>
    <row r="4" spans="1:6" ht="15" x14ac:dyDescent="0.2">
      <c r="B4" s="93" t="s">
        <v>2588</v>
      </c>
      <c r="C4" s="93" t="s">
        <v>2589</v>
      </c>
      <c r="D4" s="38">
        <v>1</v>
      </c>
      <c r="E4" s="38" t="s">
        <v>2590</v>
      </c>
      <c r="F4" s="49">
        <v>208788</v>
      </c>
    </row>
    <row r="5" spans="1:6" ht="15" x14ac:dyDescent="0.2">
      <c r="B5" s="93"/>
      <c r="C5" s="93"/>
      <c r="D5" s="38">
        <v>2</v>
      </c>
      <c r="E5" s="38" t="s">
        <v>2591</v>
      </c>
      <c r="F5" s="49">
        <v>1722</v>
      </c>
    </row>
    <row r="6" spans="1:6" ht="15" x14ac:dyDescent="0.2">
      <c r="B6" s="93"/>
      <c r="C6" s="93"/>
      <c r="D6" s="38">
        <v>3</v>
      </c>
      <c r="E6" s="38" t="s">
        <v>2592</v>
      </c>
      <c r="F6" s="49">
        <v>5929</v>
      </c>
    </row>
    <row r="7" spans="1:6" ht="30" x14ac:dyDescent="0.2">
      <c r="B7" s="38" t="s">
        <v>2593</v>
      </c>
      <c r="C7" s="38" t="s">
        <v>2594</v>
      </c>
      <c r="D7" s="38" t="s">
        <v>181</v>
      </c>
      <c r="E7" s="38" t="s">
        <v>111</v>
      </c>
      <c r="F7" s="49">
        <f>216439-210510</f>
        <v>5929</v>
      </c>
    </row>
    <row r="8" spans="1:6" ht="15" x14ac:dyDescent="0.2">
      <c r="B8" s="97" t="s">
        <v>2595</v>
      </c>
      <c r="C8" s="97" t="s">
        <v>2596</v>
      </c>
      <c r="D8" s="38">
        <v>102</v>
      </c>
      <c r="E8" s="38" t="s">
        <v>757</v>
      </c>
      <c r="F8" s="49">
        <v>36</v>
      </c>
    </row>
    <row r="9" spans="1:6" ht="15" x14ac:dyDescent="0.2">
      <c r="B9" s="107"/>
      <c r="C9" s="107"/>
      <c r="D9" s="38">
        <v>107</v>
      </c>
      <c r="E9" s="38" t="s">
        <v>2597</v>
      </c>
      <c r="F9" s="49">
        <v>4</v>
      </c>
    </row>
    <row r="10" spans="1:6" ht="15" x14ac:dyDescent="0.2">
      <c r="B10" s="107"/>
      <c r="C10" s="107"/>
      <c r="D10" s="38">
        <v>113</v>
      </c>
      <c r="E10" s="38" t="s">
        <v>2598</v>
      </c>
      <c r="F10" s="49">
        <v>2</v>
      </c>
    </row>
    <row r="11" spans="1:6" ht="15" x14ac:dyDescent="0.2">
      <c r="B11" s="107"/>
      <c r="C11" s="107"/>
      <c r="D11" s="38">
        <v>117</v>
      </c>
      <c r="E11" s="38" t="s">
        <v>758</v>
      </c>
      <c r="F11" s="49">
        <v>103</v>
      </c>
    </row>
    <row r="12" spans="1:6" ht="15" x14ac:dyDescent="0.2">
      <c r="B12" s="107"/>
      <c r="C12" s="107"/>
      <c r="D12" s="38">
        <v>119</v>
      </c>
      <c r="E12" s="38" t="s">
        <v>2599</v>
      </c>
      <c r="F12" s="49">
        <v>2</v>
      </c>
    </row>
    <row r="13" spans="1:6" ht="15" x14ac:dyDescent="0.2">
      <c r="B13" s="107"/>
      <c r="C13" s="107"/>
      <c r="D13" s="38">
        <v>120</v>
      </c>
      <c r="E13" s="38" t="s">
        <v>2600</v>
      </c>
      <c r="F13" s="49">
        <v>38</v>
      </c>
    </row>
    <row r="14" spans="1:6" ht="15" x14ac:dyDescent="0.2">
      <c r="B14" s="107"/>
      <c r="C14" s="107"/>
      <c r="D14" s="38">
        <v>123</v>
      </c>
      <c r="E14" s="38" t="s">
        <v>2601</v>
      </c>
      <c r="F14" s="49">
        <v>7</v>
      </c>
    </row>
    <row r="15" spans="1:6" ht="15" x14ac:dyDescent="0.2">
      <c r="B15" s="107"/>
      <c r="C15" s="107"/>
      <c r="D15" s="38">
        <v>124</v>
      </c>
      <c r="E15" s="38" t="s">
        <v>2602</v>
      </c>
      <c r="F15" s="49">
        <v>2</v>
      </c>
    </row>
    <row r="16" spans="1:6" ht="15" x14ac:dyDescent="0.2">
      <c r="B16" s="107"/>
      <c r="C16" s="107"/>
      <c r="D16" s="38">
        <v>127</v>
      </c>
      <c r="E16" s="38" t="s">
        <v>2603</v>
      </c>
      <c r="F16" s="49">
        <v>43</v>
      </c>
    </row>
    <row r="17" spans="2:6" ht="15" x14ac:dyDescent="0.2">
      <c r="B17" s="107"/>
      <c r="C17" s="107"/>
      <c r="D17" s="38">
        <v>131</v>
      </c>
      <c r="E17" s="38" t="s">
        <v>2604</v>
      </c>
      <c r="F17" s="49">
        <v>1</v>
      </c>
    </row>
    <row r="18" spans="2:6" ht="15" x14ac:dyDescent="0.2">
      <c r="B18" s="107"/>
      <c r="C18" s="107"/>
      <c r="D18" s="38">
        <v>137</v>
      </c>
      <c r="E18" s="38" t="s">
        <v>2605</v>
      </c>
      <c r="F18" s="49">
        <v>4</v>
      </c>
    </row>
    <row r="19" spans="2:6" ht="15" x14ac:dyDescent="0.2">
      <c r="B19" s="107"/>
      <c r="C19" s="107"/>
      <c r="D19" s="38">
        <v>138</v>
      </c>
      <c r="E19" s="38" t="s">
        <v>2606</v>
      </c>
      <c r="F19" s="49">
        <v>4</v>
      </c>
    </row>
    <row r="20" spans="2:6" ht="15" x14ac:dyDescent="0.2">
      <c r="B20" s="107"/>
      <c r="C20" s="107"/>
      <c r="D20" s="38">
        <v>139</v>
      </c>
      <c r="E20" s="38" t="s">
        <v>2607</v>
      </c>
      <c r="F20" s="49">
        <v>3</v>
      </c>
    </row>
    <row r="21" spans="2:6" ht="15" x14ac:dyDescent="0.2">
      <c r="B21" s="107"/>
      <c r="C21" s="107"/>
      <c r="D21" s="38">
        <v>140</v>
      </c>
      <c r="E21" s="38" t="s">
        <v>759</v>
      </c>
      <c r="F21" s="49">
        <v>9</v>
      </c>
    </row>
    <row r="22" spans="2:6" ht="15" x14ac:dyDescent="0.2">
      <c r="B22" s="107"/>
      <c r="C22" s="107"/>
      <c r="D22" s="38">
        <v>141</v>
      </c>
      <c r="E22" s="38" t="s">
        <v>2608</v>
      </c>
      <c r="F22" s="49">
        <v>1</v>
      </c>
    </row>
    <row r="23" spans="2:6" ht="15" x14ac:dyDescent="0.2">
      <c r="B23" s="107"/>
      <c r="C23" s="107"/>
      <c r="D23" s="38">
        <v>143</v>
      </c>
      <c r="E23" s="38" t="s">
        <v>2609</v>
      </c>
      <c r="F23" s="49">
        <v>1</v>
      </c>
    </row>
    <row r="24" spans="2:6" ht="15" x14ac:dyDescent="0.2">
      <c r="B24" s="107"/>
      <c r="C24" s="107"/>
      <c r="D24" s="38">
        <v>144</v>
      </c>
      <c r="E24" s="38" t="s">
        <v>2610</v>
      </c>
      <c r="F24" s="49">
        <v>7</v>
      </c>
    </row>
    <row r="25" spans="2:6" ht="15" x14ac:dyDescent="0.2">
      <c r="B25" s="107"/>
      <c r="C25" s="107"/>
      <c r="D25" s="38">
        <v>146</v>
      </c>
      <c r="E25" s="38" t="s">
        <v>2611</v>
      </c>
      <c r="F25" s="49">
        <v>1</v>
      </c>
    </row>
    <row r="26" spans="2:6" ht="15" x14ac:dyDescent="0.2">
      <c r="B26" s="107"/>
      <c r="C26" s="107"/>
      <c r="D26" s="38">
        <v>147</v>
      </c>
      <c r="E26" s="38" t="s">
        <v>2612</v>
      </c>
      <c r="F26" s="49">
        <v>3</v>
      </c>
    </row>
    <row r="27" spans="2:6" ht="15" x14ac:dyDescent="0.2">
      <c r="B27" s="107"/>
      <c r="C27" s="107"/>
      <c r="D27" s="38">
        <v>148</v>
      </c>
      <c r="E27" s="38" t="s">
        <v>2613</v>
      </c>
      <c r="F27" s="49">
        <v>6</v>
      </c>
    </row>
    <row r="28" spans="2:6" ht="15" x14ac:dyDescent="0.2">
      <c r="B28" s="107"/>
      <c r="C28" s="107"/>
      <c r="D28" s="38">
        <v>149</v>
      </c>
      <c r="E28" s="38" t="s">
        <v>2614</v>
      </c>
      <c r="F28" s="49">
        <v>2</v>
      </c>
    </row>
    <row r="29" spans="2:6" ht="15" x14ac:dyDescent="0.2">
      <c r="B29" s="107"/>
      <c r="C29" s="107"/>
      <c r="D29" s="38">
        <v>209</v>
      </c>
      <c r="E29" s="38" t="s">
        <v>2615</v>
      </c>
      <c r="F29" s="49">
        <v>33</v>
      </c>
    </row>
    <row r="30" spans="2:6" ht="15" x14ac:dyDescent="0.2">
      <c r="B30" s="107"/>
      <c r="C30" s="107"/>
      <c r="D30" s="38">
        <v>211</v>
      </c>
      <c r="E30" s="38" t="s">
        <v>2616</v>
      </c>
      <c r="F30" s="49">
        <v>2</v>
      </c>
    </row>
    <row r="31" spans="2:6" ht="15" x14ac:dyDescent="0.2">
      <c r="B31" s="107"/>
      <c r="C31" s="107"/>
      <c r="D31" s="38">
        <v>213</v>
      </c>
      <c r="E31" s="38" t="s">
        <v>2617</v>
      </c>
      <c r="F31" s="49">
        <v>1</v>
      </c>
    </row>
    <row r="32" spans="2:6" ht="15" x14ac:dyDescent="0.2">
      <c r="B32" s="107"/>
      <c r="C32" s="107"/>
      <c r="D32" s="38">
        <v>214</v>
      </c>
      <c r="E32" s="38" t="s">
        <v>2618</v>
      </c>
      <c r="F32" s="49">
        <v>3</v>
      </c>
    </row>
    <row r="33" spans="2:6" ht="15" x14ac:dyDescent="0.2">
      <c r="B33" s="107"/>
      <c r="C33" s="107"/>
      <c r="D33" s="38">
        <v>215</v>
      </c>
      <c r="E33" s="38" t="s">
        <v>2619</v>
      </c>
      <c r="F33" s="49">
        <v>2</v>
      </c>
    </row>
    <row r="34" spans="2:6" ht="15" x14ac:dyDescent="0.2">
      <c r="B34" s="107"/>
      <c r="C34" s="107"/>
      <c r="D34" s="38">
        <v>218</v>
      </c>
      <c r="E34" s="38" t="s">
        <v>2620</v>
      </c>
      <c r="F34" s="49">
        <v>3</v>
      </c>
    </row>
    <row r="35" spans="2:6" ht="15" x14ac:dyDescent="0.2">
      <c r="B35" s="107"/>
      <c r="C35" s="107"/>
      <c r="D35" s="38">
        <v>219</v>
      </c>
      <c r="E35" s="38" t="s">
        <v>2621</v>
      </c>
      <c r="F35" s="49">
        <v>1</v>
      </c>
    </row>
    <row r="36" spans="2:6" ht="15" x14ac:dyDescent="0.2">
      <c r="B36" s="107"/>
      <c r="C36" s="107"/>
      <c r="D36" s="38">
        <v>230</v>
      </c>
      <c r="E36" s="38" t="s">
        <v>2622</v>
      </c>
      <c r="F36" s="49">
        <v>1</v>
      </c>
    </row>
    <row r="37" spans="2:6" ht="15" x14ac:dyDescent="0.2">
      <c r="B37" s="107"/>
      <c r="C37" s="107"/>
      <c r="D37" s="38">
        <v>234</v>
      </c>
      <c r="E37" s="38" t="s">
        <v>2623</v>
      </c>
      <c r="F37" s="49">
        <v>1</v>
      </c>
    </row>
    <row r="38" spans="2:6" ht="15" x14ac:dyDescent="0.2">
      <c r="B38" s="107"/>
      <c r="C38" s="107"/>
      <c r="D38" s="38">
        <v>235</v>
      </c>
      <c r="E38" s="38" t="s">
        <v>2624</v>
      </c>
      <c r="F38" s="49">
        <v>2</v>
      </c>
    </row>
    <row r="39" spans="2:6" ht="15" x14ac:dyDescent="0.2">
      <c r="B39" s="107"/>
      <c r="C39" s="107"/>
      <c r="D39" s="38">
        <v>317</v>
      </c>
      <c r="E39" s="38" t="s">
        <v>2625</v>
      </c>
      <c r="F39" s="49">
        <v>1</v>
      </c>
    </row>
    <row r="40" spans="2:6" ht="15" x14ac:dyDescent="0.2">
      <c r="B40" s="107"/>
      <c r="C40" s="107"/>
      <c r="D40" s="38">
        <v>328</v>
      </c>
      <c r="E40" s="38" t="s">
        <v>2626</v>
      </c>
      <c r="F40" s="49">
        <v>1</v>
      </c>
    </row>
    <row r="41" spans="2:6" ht="15" x14ac:dyDescent="0.2">
      <c r="B41" s="107"/>
      <c r="C41" s="107"/>
      <c r="D41" s="38">
        <v>334</v>
      </c>
      <c r="E41" s="38" t="s">
        <v>2627</v>
      </c>
      <c r="F41" s="49">
        <v>1</v>
      </c>
    </row>
    <row r="42" spans="2:6" ht="15" x14ac:dyDescent="0.2">
      <c r="B42" s="107"/>
      <c r="C42" s="107"/>
      <c r="D42" s="38">
        <v>336</v>
      </c>
      <c r="E42" s="38" t="s">
        <v>2628</v>
      </c>
      <c r="F42" s="49">
        <v>1</v>
      </c>
    </row>
    <row r="43" spans="2:6" ht="15" x14ac:dyDescent="0.2">
      <c r="B43" s="107"/>
      <c r="C43" s="107"/>
      <c r="D43" s="38">
        <v>342</v>
      </c>
      <c r="E43" s="38" t="s">
        <v>2629</v>
      </c>
      <c r="F43" s="49">
        <v>2</v>
      </c>
    </row>
    <row r="44" spans="2:6" ht="15" x14ac:dyDescent="0.2">
      <c r="B44" s="107"/>
      <c r="C44" s="107"/>
      <c r="D44" s="38">
        <v>405</v>
      </c>
      <c r="E44" s="38" t="s">
        <v>760</v>
      </c>
      <c r="F44" s="49">
        <v>7</v>
      </c>
    </row>
    <row r="45" spans="2:6" ht="15" x14ac:dyDescent="0.2">
      <c r="B45" s="107"/>
      <c r="C45" s="107"/>
      <c r="D45" s="38">
        <v>406</v>
      </c>
      <c r="E45" s="38" t="s">
        <v>2630</v>
      </c>
      <c r="F45" s="49">
        <v>5</v>
      </c>
    </row>
    <row r="46" spans="2:6" ht="15" x14ac:dyDescent="0.2">
      <c r="B46" s="107"/>
      <c r="C46" s="107"/>
      <c r="D46" s="38">
        <v>407</v>
      </c>
      <c r="E46" s="38" t="s">
        <v>761</v>
      </c>
      <c r="F46" s="49">
        <v>98</v>
      </c>
    </row>
    <row r="47" spans="2:6" ht="15" x14ac:dyDescent="0.2">
      <c r="B47" s="107"/>
      <c r="C47" s="107"/>
      <c r="D47" s="38">
        <v>409</v>
      </c>
      <c r="E47" s="38" t="s">
        <v>2631</v>
      </c>
      <c r="F47" s="49">
        <v>9</v>
      </c>
    </row>
    <row r="48" spans="2:6" ht="15" x14ac:dyDescent="0.2">
      <c r="B48" s="107"/>
      <c r="C48" s="107"/>
      <c r="D48" s="38">
        <v>410</v>
      </c>
      <c r="E48" s="38" t="s">
        <v>762</v>
      </c>
      <c r="F48" s="49">
        <v>40</v>
      </c>
    </row>
    <row r="49" spans="2:6" ht="15" x14ac:dyDescent="0.2">
      <c r="B49" s="107"/>
      <c r="C49" s="107"/>
      <c r="D49" s="38">
        <v>412</v>
      </c>
      <c r="E49" s="38" t="s">
        <v>2632</v>
      </c>
      <c r="F49" s="49">
        <v>8</v>
      </c>
    </row>
    <row r="50" spans="2:6" ht="15" x14ac:dyDescent="0.2">
      <c r="B50" s="107"/>
      <c r="C50" s="107"/>
      <c r="D50" s="38">
        <v>413</v>
      </c>
      <c r="E50" s="38" t="s">
        <v>763</v>
      </c>
      <c r="F50" s="49">
        <v>539</v>
      </c>
    </row>
    <row r="51" spans="2:6" ht="15" x14ac:dyDescent="0.2">
      <c r="B51" s="107"/>
      <c r="C51" s="107"/>
      <c r="D51" s="38">
        <v>414</v>
      </c>
      <c r="E51" s="38" t="s">
        <v>2633</v>
      </c>
      <c r="F51" s="49">
        <v>2</v>
      </c>
    </row>
    <row r="52" spans="2:6" ht="15" x14ac:dyDescent="0.2">
      <c r="B52" s="107"/>
      <c r="C52" s="107"/>
      <c r="D52" s="38">
        <v>416</v>
      </c>
      <c r="E52" s="38" t="s">
        <v>764</v>
      </c>
      <c r="F52" s="49">
        <v>37</v>
      </c>
    </row>
    <row r="53" spans="2:6" ht="15" x14ac:dyDescent="0.2">
      <c r="B53" s="107"/>
      <c r="C53" s="107"/>
      <c r="D53" s="38">
        <v>417</v>
      </c>
      <c r="E53" s="38" t="s">
        <v>765</v>
      </c>
      <c r="F53" s="49">
        <v>5</v>
      </c>
    </row>
    <row r="54" spans="2:6" ht="15" x14ac:dyDescent="0.2">
      <c r="B54" s="107"/>
      <c r="C54" s="107"/>
      <c r="D54" s="38">
        <v>418</v>
      </c>
      <c r="E54" s="38" t="s">
        <v>2634</v>
      </c>
      <c r="F54" s="49">
        <v>2</v>
      </c>
    </row>
    <row r="55" spans="2:6" ht="15" x14ac:dyDescent="0.2">
      <c r="B55" s="107"/>
      <c r="C55" s="107"/>
      <c r="D55" s="38">
        <v>419</v>
      </c>
      <c r="E55" s="38" t="s">
        <v>2635</v>
      </c>
      <c r="F55" s="49">
        <v>2</v>
      </c>
    </row>
    <row r="56" spans="2:6" ht="15" x14ac:dyDescent="0.2">
      <c r="B56" s="107"/>
      <c r="C56" s="107"/>
      <c r="D56" s="38">
        <v>420</v>
      </c>
      <c r="E56" s="38" t="s">
        <v>2636</v>
      </c>
      <c r="F56" s="49">
        <v>84</v>
      </c>
    </row>
    <row r="57" spans="2:6" ht="15" x14ac:dyDescent="0.2">
      <c r="B57" s="107"/>
      <c r="C57" s="107"/>
      <c r="D57" s="38">
        <v>501</v>
      </c>
      <c r="E57" s="38" t="s">
        <v>766</v>
      </c>
      <c r="F57" s="49">
        <v>301</v>
      </c>
    </row>
    <row r="58" spans="2:6" ht="15" x14ac:dyDescent="0.2">
      <c r="B58" s="107"/>
      <c r="C58" s="107"/>
      <c r="D58" s="38">
        <v>502</v>
      </c>
      <c r="E58" s="38" t="s">
        <v>767</v>
      </c>
      <c r="F58" s="49">
        <v>984</v>
      </c>
    </row>
    <row r="59" spans="2:6" ht="15" x14ac:dyDescent="0.2">
      <c r="B59" s="107"/>
      <c r="C59" s="107"/>
      <c r="D59" s="38">
        <v>503</v>
      </c>
      <c r="E59" s="38" t="s">
        <v>768</v>
      </c>
      <c r="F59" s="49">
        <v>68</v>
      </c>
    </row>
    <row r="60" spans="2:6" ht="15" x14ac:dyDescent="0.2">
      <c r="B60" s="107"/>
      <c r="C60" s="107"/>
      <c r="D60" s="38">
        <v>505</v>
      </c>
      <c r="E60" s="38" t="s">
        <v>769</v>
      </c>
      <c r="F60" s="49">
        <v>875</v>
      </c>
    </row>
    <row r="61" spans="2:6" ht="15" x14ac:dyDescent="0.2">
      <c r="B61" s="107"/>
      <c r="C61" s="107"/>
      <c r="D61" s="38">
        <v>506</v>
      </c>
      <c r="E61" s="38" t="s">
        <v>2637</v>
      </c>
      <c r="F61" s="49">
        <v>196</v>
      </c>
    </row>
    <row r="62" spans="2:6" ht="15" x14ac:dyDescent="0.2">
      <c r="B62" s="107"/>
      <c r="C62" s="107"/>
      <c r="D62" s="38">
        <v>508</v>
      </c>
      <c r="E62" s="38" t="s">
        <v>2638</v>
      </c>
      <c r="F62" s="49">
        <v>54</v>
      </c>
    </row>
    <row r="63" spans="2:6" ht="15" x14ac:dyDescent="0.2">
      <c r="B63" s="107"/>
      <c r="C63" s="107"/>
      <c r="D63" s="38">
        <v>509</v>
      </c>
      <c r="E63" s="38" t="s">
        <v>770</v>
      </c>
      <c r="F63" s="49">
        <v>1474</v>
      </c>
    </row>
    <row r="64" spans="2:6" ht="15" x14ac:dyDescent="0.2">
      <c r="B64" s="107"/>
      <c r="C64" s="107"/>
      <c r="D64" s="38">
        <v>512</v>
      </c>
      <c r="E64" s="38" t="s">
        <v>2639</v>
      </c>
      <c r="F64" s="49">
        <v>42</v>
      </c>
    </row>
    <row r="65" spans="2:6" ht="15" x14ac:dyDescent="0.2">
      <c r="B65" s="107"/>
      <c r="C65" s="107"/>
      <c r="D65" s="38">
        <v>513</v>
      </c>
      <c r="E65" s="38" t="s">
        <v>771</v>
      </c>
      <c r="F65" s="49">
        <v>743</v>
      </c>
    </row>
    <row r="66" spans="2:6" ht="15" x14ac:dyDescent="0.2">
      <c r="B66" s="107"/>
      <c r="C66" s="107"/>
      <c r="D66" s="38">
        <v>601</v>
      </c>
      <c r="E66" s="38" t="s">
        <v>2640</v>
      </c>
      <c r="F66" s="49">
        <v>3</v>
      </c>
    </row>
    <row r="67" spans="2:6" ht="15" x14ac:dyDescent="0.2">
      <c r="B67" s="107"/>
      <c r="C67" s="107"/>
      <c r="D67" s="38">
        <v>615</v>
      </c>
      <c r="E67" s="38" t="s">
        <v>2641</v>
      </c>
      <c r="F67" s="49">
        <v>2</v>
      </c>
    </row>
    <row r="68" spans="2:6" ht="15" x14ac:dyDescent="0.2">
      <c r="B68" s="107"/>
      <c r="C68" s="107"/>
      <c r="D68" s="38">
        <v>888</v>
      </c>
      <c r="E68" s="38" t="s">
        <v>2642</v>
      </c>
      <c r="F68" s="49">
        <v>2</v>
      </c>
    </row>
    <row r="69" spans="2:6" ht="15" x14ac:dyDescent="0.2">
      <c r="B69" s="98"/>
      <c r="C69" s="98"/>
      <c r="D69" s="38">
        <v>999</v>
      </c>
      <c r="E69" s="38" t="s">
        <v>2643</v>
      </c>
      <c r="F69" s="49">
        <v>13</v>
      </c>
    </row>
    <row r="70" spans="2:6" ht="15" x14ac:dyDescent="0.2">
      <c r="B70" s="93" t="s">
        <v>2644</v>
      </c>
      <c r="C70" s="93" t="s">
        <v>2645</v>
      </c>
      <c r="D70" s="38">
        <v>1</v>
      </c>
      <c r="E70" s="38" t="s">
        <v>2646</v>
      </c>
      <c r="F70" s="49">
        <v>128684</v>
      </c>
    </row>
    <row r="71" spans="2:6" ht="15" x14ac:dyDescent="0.2">
      <c r="B71" s="93"/>
      <c r="C71" s="93"/>
      <c r="D71" s="38">
        <v>2</v>
      </c>
      <c r="E71" s="38" t="s">
        <v>2647</v>
      </c>
      <c r="F71" s="49">
        <v>78919</v>
      </c>
    </row>
    <row r="72" spans="2:6" ht="15" x14ac:dyDescent="0.2">
      <c r="B72" s="93"/>
      <c r="C72" s="93"/>
      <c r="D72" s="38">
        <v>3</v>
      </c>
      <c r="E72" s="38" t="s">
        <v>2648</v>
      </c>
      <c r="F72" s="49">
        <v>6811</v>
      </c>
    </row>
    <row r="73" spans="2:6" ht="15" x14ac:dyDescent="0.2">
      <c r="B73" s="93"/>
      <c r="C73" s="93"/>
      <c r="D73" s="38">
        <v>9</v>
      </c>
      <c r="E73" s="38" t="s">
        <v>817</v>
      </c>
      <c r="F73" s="49">
        <v>2025</v>
      </c>
    </row>
    <row r="74" spans="2:6" ht="30" x14ac:dyDescent="0.2">
      <c r="B74" s="38" t="s">
        <v>2649</v>
      </c>
      <c r="C74" s="38" t="s">
        <v>2650</v>
      </c>
      <c r="D74" s="38" t="s">
        <v>181</v>
      </c>
      <c r="E74" s="38" t="s">
        <v>111</v>
      </c>
      <c r="F74" s="49">
        <f>216439-130709</f>
        <v>85730</v>
      </c>
    </row>
    <row r="75" spans="2:6" ht="15" x14ac:dyDescent="0.2">
      <c r="B75" s="93" t="s">
        <v>2651</v>
      </c>
      <c r="C75" s="93" t="s">
        <v>2652</v>
      </c>
      <c r="D75" s="38">
        <v>1101</v>
      </c>
      <c r="E75" s="38" t="s">
        <v>418</v>
      </c>
      <c r="F75" s="49">
        <v>1427</v>
      </c>
    </row>
    <row r="76" spans="2:6" ht="15" x14ac:dyDescent="0.2">
      <c r="B76" s="93"/>
      <c r="C76" s="93"/>
      <c r="D76" s="38">
        <v>1107</v>
      </c>
      <c r="E76" s="38" t="s">
        <v>419</v>
      </c>
      <c r="F76" s="49">
        <v>7</v>
      </c>
    </row>
    <row r="77" spans="2:6" ht="15" x14ac:dyDescent="0.2">
      <c r="B77" s="93"/>
      <c r="C77" s="93"/>
      <c r="D77" s="38">
        <v>1401</v>
      </c>
      <c r="E77" s="38" t="s">
        <v>420</v>
      </c>
      <c r="F77" s="49">
        <v>456</v>
      </c>
    </row>
    <row r="78" spans="2:6" ht="15" x14ac:dyDescent="0.2">
      <c r="B78" s="93"/>
      <c r="C78" s="93"/>
      <c r="D78" s="38">
        <v>1402</v>
      </c>
      <c r="E78" s="38" t="s">
        <v>421</v>
      </c>
      <c r="F78" s="49">
        <v>28</v>
      </c>
    </row>
    <row r="79" spans="2:6" ht="15" x14ac:dyDescent="0.2">
      <c r="B79" s="93"/>
      <c r="C79" s="93"/>
      <c r="D79" s="38">
        <v>1403</v>
      </c>
      <c r="E79" s="38" t="s">
        <v>2653</v>
      </c>
      <c r="F79" s="49">
        <v>38</v>
      </c>
    </row>
    <row r="80" spans="2:6" ht="15" x14ac:dyDescent="0.2">
      <c r="B80" s="93"/>
      <c r="C80" s="93"/>
      <c r="D80" s="38">
        <v>1404</v>
      </c>
      <c r="E80" s="38" t="s">
        <v>422</v>
      </c>
      <c r="F80" s="49">
        <v>75</v>
      </c>
    </row>
    <row r="81" spans="2:6" ht="15" x14ac:dyDescent="0.2">
      <c r="B81" s="93"/>
      <c r="C81" s="93"/>
      <c r="D81" s="38">
        <v>1405</v>
      </c>
      <c r="E81" s="38" t="s">
        <v>423</v>
      </c>
      <c r="F81" s="49">
        <v>21</v>
      </c>
    </row>
    <row r="82" spans="2:6" ht="15" x14ac:dyDescent="0.2">
      <c r="B82" s="93"/>
      <c r="C82" s="93"/>
      <c r="D82" s="38">
        <v>2101</v>
      </c>
      <c r="E82" s="38" t="s">
        <v>424</v>
      </c>
      <c r="F82" s="49">
        <v>982</v>
      </c>
    </row>
    <row r="83" spans="2:6" ht="15" x14ac:dyDescent="0.2">
      <c r="B83" s="93"/>
      <c r="C83" s="93"/>
      <c r="D83" s="38">
        <v>2102</v>
      </c>
      <c r="E83" s="38" t="s">
        <v>425</v>
      </c>
      <c r="F83" s="49">
        <v>27</v>
      </c>
    </row>
    <row r="84" spans="2:6" ht="15" x14ac:dyDescent="0.2">
      <c r="B84" s="93"/>
      <c r="C84" s="93"/>
      <c r="D84" s="38">
        <v>2103</v>
      </c>
      <c r="E84" s="38" t="s">
        <v>426</v>
      </c>
      <c r="F84" s="49">
        <v>11</v>
      </c>
    </row>
    <row r="85" spans="2:6" ht="15" x14ac:dyDescent="0.2">
      <c r="B85" s="93"/>
      <c r="C85" s="93"/>
      <c r="D85" s="38">
        <v>2104</v>
      </c>
      <c r="E85" s="38" t="s">
        <v>427</v>
      </c>
      <c r="F85" s="49">
        <v>129</v>
      </c>
    </row>
    <row r="86" spans="2:6" ht="15" x14ac:dyDescent="0.2">
      <c r="B86" s="93"/>
      <c r="C86" s="93"/>
      <c r="D86" s="38">
        <v>2201</v>
      </c>
      <c r="E86" s="38" t="s">
        <v>428</v>
      </c>
      <c r="F86" s="49">
        <v>854</v>
      </c>
    </row>
    <row r="87" spans="2:6" ht="15" x14ac:dyDescent="0.2">
      <c r="B87" s="93"/>
      <c r="C87" s="93"/>
      <c r="D87" s="38">
        <v>2203</v>
      </c>
      <c r="E87" s="38" t="s">
        <v>429</v>
      </c>
      <c r="F87" s="49">
        <v>12</v>
      </c>
    </row>
    <row r="88" spans="2:6" ht="15" x14ac:dyDescent="0.2">
      <c r="B88" s="93"/>
      <c r="C88" s="93"/>
      <c r="D88" s="38">
        <v>2301</v>
      </c>
      <c r="E88" s="38" t="s">
        <v>430</v>
      </c>
      <c r="F88" s="49">
        <v>259</v>
      </c>
    </row>
    <row r="89" spans="2:6" ht="15" x14ac:dyDescent="0.2">
      <c r="B89" s="93"/>
      <c r="C89" s="93"/>
      <c r="D89" s="38">
        <v>2302</v>
      </c>
      <c r="E89" s="38" t="s">
        <v>431</v>
      </c>
      <c r="F89" s="49">
        <v>276</v>
      </c>
    </row>
    <row r="90" spans="2:6" ht="15" x14ac:dyDescent="0.2">
      <c r="B90" s="93"/>
      <c r="C90" s="93"/>
      <c r="D90" s="38">
        <v>3101</v>
      </c>
      <c r="E90" s="38" t="s">
        <v>432</v>
      </c>
      <c r="F90" s="49">
        <v>569</v>
      </c>
    </row>
    <row r="91" spans="2:6" ht="15" x14ac:dyDescent="0.2">
      <c r="B91" s="93"/>
      <c r="C91" s="93"/>
      <c r="D91" s="38">
        <v>3102</v>
      </c>
      <c r="E91" s="38" t="s">
        <v>433</v>
      </c>
      <c r="F91" s="49">
        <v>32</v>
      </c>
    </row>
    <row r="92" spans="2:6" ht="15" x14ac:dyDescent="0.2">
      <c r="B92" s="93"/>
      <c r="C92" s="93"/>
      <c r="D92" s="38">
        <v>3103</v>
      </c>
      <c r="E92" s="38" t="s">
        <v>434</v>
      </c>
      <c r="F92" s="49">
        <v>63</v>
      </c>
    </row>
    <row r="93" spans="2:6" ht="15" x14ac:dyDescent="0.2">
      <c r="B93" s="93"/>
      <c r="C93" s="93"/>
      <c r="D93" s="38">
        <v>3201</v>
      </c>
      <c r="E93" s="38" t="s">
        <v>435</v>
      </c>
      <c r="F93" s="49">
        <v>171</v>
      </c>
    </row>
    <row r="94" spans="2:6" ht="15" x14ac:dyDescent="0.2">
      <c r="B94" s="93"/>
      <c r="C94" s="93"/>
      <c r="D94" s="38">
        <v>3202</v>
      </c>
      <c r="E94" s="38" t="s">
        <v>436</v>
      </c>
      <c r="F94" s="49">
        <v>329</v>
      </c>
    </row>
    <row r="95" spans="2:6" ht="15" x14ac:dyDescent="0.2">
      <c r="B95" s="93"/>
      <c r="C95" s="93"/>
      <c r="D95" s="38">
        <v>3301</v>
      </c>
      <c r="E95" s="38" t="s">
        <v>437</v>
      </c>
      <c r="F95" s="49">
        <v>421</v>
      </c>
    </row>
    <row r="96" spans="2:6" ht="15" x14ac:dyDescent="0.2">
      <c r="B96" s="93"/>
      <c r="C96" s="93"/>
      <c r="D96" s="38">
        <v>3302</v>
      </c>
      <c r="E96" s="38" t="s">
        <v>438</v>
      </c>
      <c r="F96" s="49">
        <v>41</v>
      </c>
    </row>
    <row r="97" spans="2:6" ht="15" x14ac:dyDescent="0.2">
      <c r="B97" s="93"/>
      <c r="C97" s="93"/>
      <c r="D97" s="38">
        <v>3303</v>
      </c>
      <c r="E97" s="38" t="s">
        <v>439</v>
      </c>
      <c r="F97" s="49">
        <v>59</v>
      </c>
    </row>
    <row r="98" spans="2:6" ht="15" x14ac:dyDescent="0.2">
      <c r="B98" s="93"/>
      <c r="C98" s="93"/>
      <c r="D98" s="38">
        <v>3304</v>
      </c>
      <c r="E98" s="38" t="s">
        <v>440</v>
      </c>
      <c r="F98" s="49">
        <v>86</v>
      </c>
    </row>
    <row r="99" spans="2:6" ht="15" x14ac:dyDescent="0.2">
      <c r="B99" s="93"/>
      <c r="C99" s="93"/>
      <c r="D99" s="38">
        <v>4101</v>
      </c>
      <c r="E99" s="38" t="s">
        <v>441</v>
      </c>
      <c r="F99" s="49">
        <v>635</v>
      </c>
    </row>
    <row r="100" spans="2:6" ht="15" x14ac:dyDescent="0.2">
      <c r="B100" s="93"/>
      <c r="C100" s="93"/>
      <c r="D100" s="38">
        <v>4102</v>
      </c>
      <c r="E100" s="38" t="s">
        <v>442</v>
      </c>
      <c r="F100" s="49">
        <v>450</v>
      </c>
    </row>
    <row r="101" spans="2:6" ht="15" x14ac:dyDescent="0.2">
      <c r="B101" s="93"/>
      <c r="C101" s="93"/>
      <c r="D101" s="38">
        <v>4103</v>
      </c>
      <c r="E101" s="38" t="s">
        <v>443</v>
      </c>
      <c r="F101" s="49">
        <v>105</v>
      </c>
    </row>
    <row r="102" spans="2:6" ht="15" x14ac:dyDescent="0.2">
      <c r="B102" s="93"/>
      <c r="C102" s="93"/>
      <c r="D102" s="38">
        <v>4104</v>
      </c>
      <c r="E102" s="38" t="s">
        <v>444</v>
      </c>
      <c r="F102" s="49">
        <v>79</v>
      </c>
    </row>
    <row r="103" spans="2:6" ht="15" x14ac:dyDescent="0.2">
      <c r="B103" s="93"/>
      <c r="C103" s="93"/>
      <c r="D103" s="38">
        <v>4105</v>
      </c>
      <c r="E103" s="38" t="s">
        <v>445</v>
      </c>
      <c r="F103" s="49">
        <v>40</v>
      </c>
    </row>
    <row r="104" spans="2:6" ht="15" x14ac:dyDescent="0.2">
      <c r="B104" s="93"/>
      <c r="C104" s="93"/>
      <c r="D104" s="38">
        <v>4106</v>
      </c>
      <c r="E104" s="38" t="s">
        <v>446</v>
      </c>
      <c r="F104" s="49">
        <v>116</v>
      </c>
    </row>
    <row r="105" spans="2:6" ht="15" x14ac:dyDescent="0.2">
      <c r="B105" s="93"/>
      <c r="C105" s="93"/>
      <c r="D105" s="38">
        <v>4201</v>
      </c>
      <c r="E105" s="38" t="s">
        <v>447</v>
      </c>
      <c r="F105" s="49">
        <v>269</v>
      </c>
    </row>
    <row r="106" spans="2:6" ht="15" x14ac:dyDescent="0.2">
      <c r="B106" s="93"/>
      <c r="C106" s="93"/>
      <c r="D106" s="38">
        <v>4202</v>
      </c>
      <c r="E106" s="38" t="s">
        <v>448</v>
      </c>
      <c r="F106" s="49">
        <v>100</v>
      </c>
    </row>
    <row r="107" spans="2:6" ht="15" x14ac:dyDescent="0.2">
      <c r="B107" s="93"/>
      <c r="C107" s="93"/>
      <c r="D107" s="38">
        <v>4203</v>
      </c>
      <c r="E107" s="38" t="s">
        <v>449</v>
      </c>
      <c r="F107" s="49">
        <v>101</v>
      </c>
    </row>
    <row r="108" spans="2:6" ht="15" x14ac:dyDescent="0.2">
      <c r="B108" s="93"/>
      <c r="C108" s="93"/>
      <c r="D108" s="38">
        <v>4204</v>
      </c>
      <c r="E108" s="38" t="s">
        <v>450</v>
      </c>
      <c r="F108" s="49">
        <v>159</v>
      </c>
    </row>
    <row r="109" spans="2:6" ht="15" x14ac:dyDescent="0.2">
      <c r="B109" s="93"/>
      <c r="C109" s="93"/>
      <c r="D109" s="38">
        <v>4301</v>
      </c>
      <c r="E109" s="38" t="s">
        <v>451</v>
      </c>
      <c r="F109" s="49">
        <v>723</v>
      </c>
    </row>
    <row r="110" spans="2:6" ht="15" x14ac:dyDescent="0.2">
      <c r="B110" s="93"/>
      <c r="C110" s="93"/>
      <c r="D110" s="38">
        <v>4302</v>
      </c>
      <c r="E110" s="38" t="s">
        <v>452</v>
      </c>
      <c r="F110" s="49">
        <v>153</v>
      </c>
    </row>
    <row r="111" spans="2:6" ht="15" x14ac:dyDescent="0.2">
      <c r="B111" s="93"/>
      <c r="C111" s="93"/>
      <c r="D111" s="38">
        <v>4303</v>
      </c>
      <c r="E111" s="38" t="s">
        <v>453</v>
      </c>
      <c r="F111" s="49">
        <v>119</v>
      </c>
    </row>
    <row r="112" spans="2:6" ht="15" x14ac:dyDescent="0.2">
      <c r="B112" s="93"/>
      <c r="C112" s="93"/>
      <c r="D112" s="38">
        <v>4304</v>
      </c>
      <c r="E112" s="38" t="s">
        <v>454</v>
      </c>
      <c r="F112" s="49">
        <v>86</v>
      </c>
    </row>
    <row r="113" spans="2:6" ht="15" x14ac:dyDescent="0.2">
      <c r="B113" s="93"/>
      <c r="C113" s="93"/>
      <c r="D113" s="38">
        <v>4305</v>
      </c>
      <c r="E113" s="38" t="s">
        <v>455</v>
      </c>
      <c r="F113" s="49">
        <v>22</v>
      </c>
    </row>
    <row r="114" spans="2:6" ht="15" x14ac:dyDescent="0.2">
      <c r="B114" s="93"/>
      <c r="C114" s="93"/>
      <c r="D114" s="38">
        <v>5101</v>
      </c>
      <c r="E114" s="38" t="s">
        <v>456</v>
      </c>
      <c r="F114" s="49">
        <v>1824</v>
      </c>
    </row>
    <row r="115" spans="2:6" ht="15" x14ac:dyDescent="0.2">
      <c r="B115" s="93"/>
      <c r="C115" s="93"/>
      <c r="D115" s="38">
        <v>5102</v>
      </c>
      <c r="E115" s="38" t="s">
        <v>457</v>
      </c>
      <c r="F115" s="49">
        <v>73</v>
      </c>
    </row>
    <row r="116" spans="2:6" ht="15" x14ac:dyDescent="0.2">
      <c r="B116" s="93"/>
      <c r="C116" s="93"/>
      <c r="D116" s="38">
        <v>5103</v>
      </c>
      <c r="E116" s="38" t="s">
        <v>458</v>
      </c>
      <c r="F116" s="49">
        <v>45</v>
      </c>
    </row>
    <row r="117" spans="2:6" ht="15" x14ac:dyDescent="0.2">
      <c r="B117" s="93"/>
      <c r="C117" s="93"/>
      <c r="D117" s="38">
        <v>5104</v>
      </c>
      <c r="E117" s="38" t="s">
        <v>459</v>
      </c>
      <c r="F117" s="49">
        <v>4</v>
      </c>
    </row>
    <row r="118" spans="2:6" ht="15" x14ac:dyDescent="0.2">
      <c r="B118" s="93"/>
      <c r="C118" s="93"/>
      <c r="D118" s="38">
        <v>5105</v>
      </c>
      <c r="E118" s="38" t="s">
        <v>460</v>
      </c>
      <c r="F118" s="49">
        <v>31</v>
      </c>
    </row>
    <row r="119" spans="2:6" ht="15" x14ac:dyDescent="0.2">
      <c r="B119" s="93"/>
      <c r="C119" s="93"/>
      <c r="D119" s="38">
        <v>5107</v>
      </c>
      <c r="E119" s="38" t="s">
        <v>461</v>
      </c>
      <c r="F119" s="49">
        <v>53</v>
      </c>
    </row>
    <row r="120" spans="2:6" ht="15" x14ac:dyDescent="0.2">
      <c r="B120" s="93"/>
      <c r="C120" s="93"/>
      <c r="D120" s="38">
        <v>5109</v>
      </c>
      <c r="E120" s="38" t="s">
        <v>462</v>
      </c>
      <c r="F120" s="49">
        <v>1411</v>
      </c>
    </row>
    <row r="121" spans="2:6" ht="15" x14ac:dyDescent="0.2">
      <c r="B121" s="93"/>
      <c r="C121" s="93"/>
      <c r="D121" s="38">
        <v>5201</v>
      </c>
      <c r="E121" s="38" t="s">
        <v>2654</v>
      </c>
      <c r="F121" s="49">
        <v>3</v>
      </c>
    </row>
    <row r="122" spans="2:6" ht="15" x14ac:dyDescent="0.2">
      <c r="B122" s="93"/>
      <c r="C122" s="93"/>
      <c r="D122" s="38">
        <v>5301</v>
      </c>
      <c r="E122" s="38" t="s">
        <v>463</v>
      </c>
      <c r="F122" s="49">
        <v>306</v>
      </c>
    </row>
    <row r="123" spans="2:6" ht="15" x14ac:dyDescent="0.2">
      <c r="B123" s="93"/>
      <c r="C123" s="93"/>
      <c r="D123" s="38">
        <v>5302</v>
      </c>
      <c r="E123" s="38" t="s">
        <v>464</v>
      </c>
      <c r="F123" s="49">
        <v>31</v>
      </c>
    </row>
    <row r="124" spans="2:6" ht="15" x14ac:dyDescent="0.2">
      <c r="B124" s="93"/>
      <c r="C124" s="93"/>
      <c r="D124" s="38">
        <v>5303</v>
      </c>
      <c r="E124" s="38" t="s">
        <v>465</v>
      </c>
      <c r="F124" s="49">
        <v>19</v>
      </c>
    </row>
    <row r="125" spans="2:6" ht="15" x14ac:dyDescent="0.2">
      <c r="B125" s="93"/>
      <c r="C125" s="93"/>
      <c r="D125" s="38">
        <v>5304</v>
      </c>
      <c r="E125" s="38" t="s">
        <v>466</v>
      </c>
      <c r="F125" s="49">
        <v>24</v>
      </c>
    </row>
    <row r="126" spans="2:6" ht="15" x14ac:dyDescent="0.2">
      <c r="B126" s="93"/>
      <c r="C126" s="93"/>
      <c r="D126" s="38">
        <v>5401</v>
      </c>
      <c r="E126" s="38" t="s">
        <v>467</v>
      </c>
      <c r="F126" s="49">
        <v>125</v>
      </c>
    </row>
    <row r="127" spans="2:6" ht="15" x14ac:dyDescent="0.2">
      <c r="B127" s="93"/>
      <c r="C127" s="93"/>
      <c r="D127" s="38">
        <v>5402</v>
      </c>
      <c r="E127" s="38" t="s">
        <v>468</v>
      </c>
      <c r="F127" s="49">
        <v>65</v>
      </c>
    </row>
    <row r="128" spans="2:6" ht="15" x14ac:dyDescent="0.2">
      <c r="B128" s="93"/>
      <c r="C128" s="93"/>
      <c r="D128" s="38">
        <v>5403</v>
      </c>
      <c r="E128" s="38" t="s">
        <v>469</v>
      </c>
      <c r="F128" s="49">
        <v>16</v>
      </c>
    </row>
    <row r="129" spans="2:6" ht="15" x14ac:dyDescent="0.2">
      <c r="B129" s="93"/>
      <c r="C129" s="93"/>
      <c r="D129" s="38">
        <v>5404</v>
      </c>
      <c r="E129" s="38" t="s">
        <v>470</v>
      </c>
      <c r="F129" s="49">
        <v>70</v>
      </c>
    </row>
    <row r="130" spans="2:6" ht="15" x14ac:dyDescent="0.2">
      <c r="B130" s="93"/>
      <c r="C130" s="93"/>
      <c r="D130" s="38">
        <v>5405</v>
      </c>
      <c r="E130" s="38" t="s">
        <v>471</v>
      </c>
      <c r="F130" s="49">
        <v>18</v>
      </c>
    </row>
    <row r="131" spans="2:6" ht="15" x14ac:dyDescent="0.2">
      <c r="B131" s="93"/>
      <c r="C131" s="93"/>
      <c r="D131" s="38">
        <v>5501</v>
      </c>
      <c r="E131" s="38" t="s">
        <v>472</v>
      </c>
      <c r="F131" s="49">
        <v>363</v>
      </c>
    </row>
    <row r="132" spans="2:6" ht="15" x14ac:dyDescent="0.2">
      <c r="B132" s="93"/>
      <c r="C132" s="93"/>
      <c r="D132" s="38">
        <v>5502</v>
      </c>
      <c r="E132" s="38" t="s">
        <v>473</v>
      </c>
      <c r="F132" s="49">
        <v>245</v>
      </c>
    </row>
    <row r="133" spans="2:6" ht="15" x14ac:dyDescent="0.2">
      <c r="B133" s="93"/>
      <c r="C133" s="93"/>
      <c r="D133" s="38">
        <v>5503</v>
      </c>
      <c r="E133" s="38" t="s">
        <v>474</v>
      </c>
      <c r="F133" s="49">
        <v>44</v>
      </c>
    </row>
    <row r="134" spans="2:6" ht="15" x14ac:dyDescent="0.2">
      <c r="B134" s="93"/>
      <c r="C134" s="93"/>
      <c r="D134" s="38">
        <v>5504</v>
      </c>
      <c r="E134" s="38" t="s">
        <v>475</v>
      </c>
      <c r="F134" s="49">
        <v>37</v>
      </c>
    </row>
    <row r="135" spans="2:6" ht="15" x14ac:dyDescent="0.2">
      <c r="B135" s="93"/>
      <c r="C135" s="93"/>
      <c r="D135" s="38">
        <v>5506</v>
      </c>
      <c r="E135" s="38" t="s">
        <v>476</v>
      </c>
      <c r="F135" s="49">
        <v>85</v>
      </c>
    </row>
    <row r="136" spans="2:6" ht="15" x14ac:dyDescent="0.2">
      <c r="B136" s="93"/>
      <c r="C136" s="93"/>
      <c r="D136" s="38">
        <v>5601</v>
      </c>
      <c r="E136" s="38" t="s">
        <v>477</v>
      </c>
      <c r="F136" s="49">
        <v>354</v>
      </c>
    </row>
    <row r="137" spans="2:6" ht="15" x14ac:dyDescent="0.2">
      <c r="B137" s="93"/>
      <c r="C137" s="93"/>
      <c r="D137" s="38">
        <v>5602</v>
      </c>
      <c r="E137" s="38" t="s">
        <v>478</v>
      </c>
      <c r="F137" s="49">
        <v>18</v>
      </c>
    </row>
    <row r="138" spans="2:6" ht="15" x14ac:dyDescent="0.2">
      <c r="B138" s="93"/>
      <c r="C138" s="93"/>
      <c r="D138" s="38">
        <v>5603</v>
      </c>
      <c r="E138" s="38" t="s">
        <v>479</v>
      </c>
      <c r="F138" s="49">
        <v>32</v>
      </c>
    </row>
    <row r="139" spans="2:6" ht="15" x14ac:dyDescent="0.2">
      <c r="B139" s="93"/>
      <c r="C139" s="93"/>
      <c r="D139" s="38">
        <v>5604</v>
      </c>
      <c r="E139" s="38" t="s">
        <v>480</v>
      </c>
      <c r="F139" s="49">
        <v>9</v>
      </c>
    </row>
    <row r="140" spans="2:6" ht="15" x14ac:dyDescent="0.2">
      <c r="B140" s="93"/>
      <c r="C140" s="93"/>
      <c r="D140" s="38">
        <v>5605</v>
      </c>
      <c r="E140" s="38" t="s">
        <v>481</v>
      </c>
      <c r="F140" s="49">
        <v>17</v>
      </c>
    </row>
    <row r="141" spans="2:6" ht="15" x14ac:dyDescent="0.2">
      <c r="B141" s="93"/>
      <c r="C141" s="93"/>
      <c r="D141" s="38">
        <v>5606</v>
      </c>
      <c r="E141" s="38" t="s">
        <v>482</v>
      </c>
      <c r="F141" s="49">
        <v>54</v>
      </c>
    </row>
    <row r="142" spans="2:6" ht="15" x14ac:dyDescent="0.2">
      <c r="B142" s="93"/>
      <c r="C142" s="93"/>
      <c r="D142" s="38">
        <v>5701</v>
      </c>
      <c r="E142" s="38" t="s">
        <v>483</v>
      </c>
      <c r="F142" s="49">
        <v>356</v>
      </c>
    </row>
    <row r="143" spans="2:6" ht="15" x14ac:dyDescent="0.2">
      <c r="B143" s="93"/>
      <c r="C143" s="93"/>
      <c r="D143" s="38">
        <v>5702</v>
      </c>
      <c r="E143" s="38" t="s">
        <v>484</v>
      </c>
      <c r="F143" s="49">
        <v>58</v>
      </c>
    </row>
    <row r="144" spans="2:6" ht="15" x14ac:dyDescent="0.2">
      <c r="B144" s="93"/>
      <c r="C144" s="93"/>
      <c r="D144" s="38">
        <v>5703</v>
      </c>
      <c r="E144" s="38" t="s">
        <v>485</v>
      </c>
      <c r="F144" s="49">
        <v>113</v>
      </c>
    </row>
    <row r="145" spans="2:6" ht="15" x14ac:dyDescent="0.2">
      <c r="B145" s="93"/>
      <c r="C145" s="93"/>
      <c r="D145" s="38">
        <v>5704</v>
      </c>
      <c r="E145" s="38" t="s">
        <v>486</v>
      </c>
      <c r="F145" s="49">
        <v>21</v>
      </c>
    </row>
    <row r="146" spans="2:6" ht="15" x14ac:dyDescent="0.2">
      <c r="B146" s="93"/>
      <c r="C146" s="93"/>
      <c r="D146" s="38">
        <v>5705</v>
      </c>
      <c r="E146" s="38" t="s">
        <v>487</v>
      </c>
      <c r="F146" s="49">
        <v>41</v>
      </c>
    </row>
    <row r="147" spans="2:6" ht="15" x14ac:dyDescent="0.2">
      <c r="B147" s="93"/>
      <c r="C147" s="93"/>
      <c r="D147" s="38">
        <v>5706</v>
      </c>
      <c r="E147" s="38" t="s">
        <v>488</v>
      </c>
      <c r="F147" s="49">
        <v>17</v>
      </c>
    </row>
    <row r="148" spans="2:6" ht="15" x14ac:dyDescent="0.2">
      <c r="B148" s="93"/>
      <c r="C148" s="93"/>
      <c r="D148" s="38">
        <v>5801</v>
      </c>
      <c r="E148" s="38" t="s">
        <v>489</v>
      </c>
      <c r="F148" s="49">
        <v>367</v>
      </c>
    </row>
    <row r="149" spans="2:6" ht="15" x14ac:dyDescent="0.2">
      <c r="B149" s="93"/>
      <c r="C149" s="93"/>
      <c r="D149" s="38">
        <v>5802</v>
      </c>
      <c r="E149" s="38" t="s">
        <v>490</v>
      </c>
      <c r="F149" s="49">
        <v>149</v>
      </c>
    </row>
    <row r="150" spans="2:6" ht="15" x14ac:dyDescent="0.2">
      <c r="B150" s="93"/>
      <c r="C150" s="93"/>
      <c r="D150" s="38">
        <v>5803</v>
      </c>
      <c r="E150" s="38" t="s">
        <v>491</v>
      </c>
      <c r="F150" s="49">
        <v>46</v>
      </c>
    </row>
    <row r="151" spans="2:6" ht="15" x14ac:dyDescent="0.2">
      <c r="B151" s="93"/>
      <c r="C151" s="93"/>
      <c r="D151" s="38">
        <v>5804</v>
      </c>
      <c r="E151" s="38" t="s">
        <v>492</v>
      </c>
      <c r="F151" s="49">
        <v>135</v>
      </c>
    </row>
    <row r="152" spans="2:6" ht="15" x14ac:dyDescent="0.2">
      <c r="B152" s="93"/>
      <c r="C152" s="93"/>
      <c r="D152" s="38">
        <v>6101</v>
      </c>
      <c r="E152" s="38" t="s">
        <v>493</v>
      </c>
      <c r="F152" s="49">
        <v>1168</v>
      </c>
    </row>
    <row r="153" spans="2:6" ht="15" x14ac:dyDescent="0.2">
      <c r="B153" s="93"/>
      <c r="C153" s="93"/>
      <c r="D153" s="38">
        <v>6102</v>
      </c>
      <c r="E153" s="38" t="s">
        <v>494</v>
      </c>
      <c r="F153" s="49">
        <v>67</v>
      </c>
    </row>
    <row r="154" spans="2:6" ht="15" x14ac:dyDescent="0.2">
      <c r="B154" s="93"/>
      <c r="C154" s="93"/>
      <c r="D154" s="38">
        <v>6103</v>
      </c>
      <c r="E154" s="38" t="s">
        <v>495</v>
      </c>
      <c r="F154" s="49">
        <v>51</v>
      </c>
    </row>
    <row r="155" spans="2:6" ht="15" x14ac:dyDescent="0.2">
      <c r="B155" s="93"/>
      <c r="C155" s="93"/>
      <c r="D155" s="38">
        <v>6104</v>
      </c>
      <c r="E155" s="38" t="s">
        <v>496</v>
      </c>
      <c r="F155" s="49">
        <v>64</v>
      </c>
    </row>
    <row r="156" spans="2:6" ht="15" x14ac:dyDescent="0.2">
      <c r="B156" s="93"/>
      <c r="C156" s="93"/>
      <c r="D156" s="38">
        <v>6105</v>
      </c>
      <c r="E156" s="38" t="s">
        <v>497</v>
      </c>
      <c r="F156" s="49">
        <v>68</v>
      </c>
    </row>
    <row r="157" spans="2:6" ht="15" x14ac:dyDescent="0.2">
      <c r="B157" s="93"/>
      <c r="C157" s="93"/>
      <c r="D157" s="38">
        <v>6106</v>
      </c>
      <c r="E157" s="38" t="s">
        <v>498</v>
      </c>
      <c r="F157" s="49">
        <v>149</v>
      </c>
    </row>
    <row r="158" spans="2:6" ht="15" x14ac:dyDescent="0.2">
      <c r="B158" s="93"/>
      <c r="C158" s="93"/>
      <c r="D158" s="38">
        <v>6107</v>
      </c>
      <c r="E158" s="38" t="s">
        <v>499</v>
      </c>
      <c r="F158" s="49">
        <v>81</v>
      </c>
    </row>
    <row r="159" spans="2:6" ht="15" x14ac:dyDescent="0.2">
      <c r="B159" s="93"/>
      <c r="C159" s="93"/>
      <c r="D159" s="38">
        <v>6108</v>
      </c>
      <c r="E159" s="38" t="s">
        <v>500</v>
      </c>
      <c r="F159" s="49">
        <v>255</v>
      </c>
    </row>
    <row r="160" spans="2:6" ht="15" x14ac:dyDescent="0.2">
      <c r="B160" s="93"/>
      <c r="C160" s="93"/>
      <c r="D160" s="38">
        <v>6109</v>
      </c>
      <c r="E160" s="38" t="s">
        <v>501</v>
      </c>
      <c r="F160" s="49">
        <v>69</v>
      </c>
    </row>
    <row r="161" spans="2:6" ht="15" x14ac:dyDescent="0.2">
      <c r="B161" s="93"/>
      <c r="C161" s="93"/>
      <c r="D161" s="38">
        <v>6110</v>
      </c>
      <c r="E161" s="38" t="s">
        <v>502</v>
      </c>
      <c r="F161" s="49">
        <v>75</v>
      </c>
    </row>
    <row r="162" spans="2:6" ht="15" x14ac:dyDescent="0.2">
      <c r="B162" s="93"/>
      <c r="C162" s="93"/>
      <c r="D162" s="38">
        <v>6111</v>
      </c>
      <c r="E162" s="38" t="s">
        <v>503</v>
      </c>
      <c r="F162" s="49">
        <v>32</v>
      </c>
    </row>
    <row r="163" spans="2:6" ht="15" x14ac:dyDescent="0.2">
      <c r="B163" s="93"/>
      <c r="C163" s="93"/>
      <c r="D163" s="38">
        <v>6112</v>
      </c>
      <c r="E163" s="38" t="s">
        <v>504</v>
      </c>
      <c r="F163" s="49">
        <v>78</v>
      </c>
    </row>
    <row r="164" spans="2:6" ht="15" x14ac:dyDescent="0.2">
      <c r="B164" s="93"/>
      <c r="C164" s="93"/>
      <c r="D164" s="38">
        <v>6113</v>
      </c>
      <c r="E164" s="38" t="s">
        <v>505</v>
      </c>
      <c r="F164" s="49">
        <v>90</v>
      </c>
    </row>
    <row r="165" spans="2:6" ht="15" x14ac:dyDescent="0.2">
      <c r="B165" s="93"/>
      <c r="C165" s="93"/>
      <c r="D165" s="38">
        <v>6114</v>
      </c>
      <c r="E165" s="38" t="s">
        <v>506</v>
      </c>
      <c r="F165" s="49">
        <v>25</v>
      </c>
    </row>
    <row r="166" spans="2:6" ht="15" x14ac:dyDescent="0.2">
      <c r="B166" s="93"/>
      <c r="C166" s="93"/>
      <c r="D166" s="38">
        <v>6115</v>
      </c>
      <c r="E166" s="38" t="s">
        <v>507</v>
      </c>
      <c r="F166" s="49">
        <v>299</v>
      </c>
    </row>
    <row r="167" spans="2:6" ht="15" x14ac:dyDescent="0.2">
      <c r="B167" s="93"/>
      <c r="C167" s="93"/>
      <c r="D167" s="38">
        <v>6116</v>
      </c>
      <c r="E167" s="38" t="s">
        <v>508</v>
      </c>
      <c r="F167" s="49">
        <v>75</v>
      </c>
    </row>
    <row r="168" spans="2:6" ht="15" x14ac:dyDescent="0.2">
      <c r="B168" s="93"/>
      <c r="C168" s="93"/>
      <c r="D168" s="38">
        <v>6117</v>
      </c>
      <c r="E168" s="38" t="s">
        <v>509</v>
      </c>
      <c r="F168" s="49">
        <v>181</v>
      </c>
    </row>
    <row r="169" spans="2:6" ht="15" x14ac:dyDescent="0.2">
      <c r="B169" s="93"/>
      <c r="C169" s="93"/>
      <c r="D169" s="38">
        <v>6201</v>
      </c>
      <c r="E169" s="38" t="s">
        <v>510</v>
      </c>
      <c r="F169" s="49">
        <v>84</v>
      </c>
    </row>
    <row r="170" spans="2:6" ht="15" x14ac:dyDescent="0.2">
      <c r="B170" s="93"/>
      <c r="C170" s="93"/>
      <c r="D170" s="38">
        <v>6202</v>
      </c>
      <c r="E170" s="38" t="s">
        <v>511</v>
      </c>
      <c r="F170" s="49">
        <v>38</v>
      </c>
    </row>
    <row r="171" spans="2:6" ht="15" x14ac:dyDescent="0.2">
      <c r="B171" s="93"/>
      <c r="C171" s="93"/>
      <c r="D171" s="38">
        <v>6203</v>
      </c>
      <c r="E171" s="38" t="s">
        <v>512</v>
      </c>
      <c r="F171" s="49">
        <v>47</v>
      </c>
    </row>
    <row r="172" spans="2:6" ht="15" x14ac:dyDescent="0.2">
      <c r="B172" s="93"/>
      <c r="C172" s="93"/>
      <c r="D172" s="38">
        <v>6204</v>
      </c>
      <c r="E172" s="38" t="s">
        <v>513</v>
      </c>
      <c r="F172" s="49">
        <v>53</v>
      </c>
    </row>
    <row r="173" spans="2:6" ht="15" x14ac:dyDescent="0.2">
      <c r="B173" s="93"/>
      <c r="C173" s="93"/>
      <c r="D173" s="38">
        <v>6205</v>
      </c>
      <c r="E173" s="38" t="s">
        <v>514</v>
      </c>
      <c r="F173" s="49">
        <v>67</v>
      </c>
    </row>
    <row r="174" spans="2:6" ht="15" x14ac:dyDescent="0.2">
      <c r="B174" s="93"/>
      <c r="C174" s="93"/>
      <c r="D174" s="38">
        <v>6206</v>
      </c>
      <c r="E174" s="38" t="s">
        <v>515</v>
      </c>
      <c r="F174" s="49">
        <v>93</v>
      </c>
    </row>
    <row r="175" spans="2:6" ht="15" x14ac:dyDescent="0.2">
      <c r="B175" s="93"/>
      <c r="C175" s="93"/>
      <c r="D175" s="38">
        <v>6301</v>
      </c>
      <c r="E175" s="38" t="s">
        <v>516</v>
      </c>
      <c r="F175" s="49">
        <v>400</v>
      </c>
    </row>
    <row r="176" spans="2:6" ht="15" x14ac:dyDescent="0.2">
      <c r="B176" s="93"/>
      <c r="C176" s="93"/>
      <c r="D176" s="38">
        <v>6302</v>
      </c>
      <c r="E176" s="38" t="s">
        <v>517</v>
      </c>
      <c r="F176" s="49">
        <v>81</v>
      </c>
    </row>
    <row r="177" spans="2:6" ht="15" x14ac:dyDescent="0.2">
      <c r="B177" s="93"/>
      <c r="C177" s="93"/>
      <c r="D177" s="38">
        <v>6303</v>
      </c>
      <c r="E177" s="38" t="s">
        <v>518</v>
      </c>
      <c r="F177" s="49">
        <v>150</v>
      </c>
    </row>
    <row r="178" spans="2:6" ht="15" x14ac:dyDescent="0.2">
      <c r="B178" s="93"/>
      <c r="C178" s="93"/>
      <c r="D178" s="38">
        <v>6304</v>
      </c>
      <c r="E178" s="38" t="s">
        <v>519</v>
      </c>
      <c r="F178" s="49">
        <v>72</v>
      </c>
    </row>
    <row r="179" spans="2:6" ht="15" x14ac:dyDescent="0.2">
      <c r="B179" s="93"/>
      <c r="C179" s="93"/>
      <c r="D179" s="38">
        <v>6305</v>
      </c>
      <c r="E179" s="38" t="s">
        <v>520</v>
      </c>
      <c r="F179" s="49">
        <v>57</v>
      </c>
    </row>
    <row r="180" spans="2:6" ht="15" x14ac:dyDescent="0.2">
      <c r="B180" s="93"/>
      <c r="C180" s="93"/>
      <c r="D180" s="38">
        <v>6306</v>
      </c>
      <c r="E180" s="38" t="s">
        <v>521</v>
      </c>
      <c r="F180" s="49">
        <v>57</v>
      </c>
    </row>
    <row r="181" spans="2:6" ht="15" x14ac:dyDescent="0.2">
      <c r="B181" s="93"/>
      <c r="C181" s="93"/>
      <c r="D181" s="38">
        <v>6307</v>
      </c>
      <c r="E181" s="38" t="s">
        <v>522</v>
      </c>
      <c r="F181" s="49">
        <v>85</v>
      </c>
    </row>
    <row r="182" spans="2:6" ht="15" x14ac:dyDescent="0.2">
      <c r="B182" s="93"/>
      <c r="C182" s="93"/>
      <c r="D182" s="38">
        <v>6308</v>
      </c>
      <c r="E182" s="38" t="s">
        <v>523</v>
      </c>
      <c r="F182" s="49">
        <v>24</v>
      </c>
    </row>
    <row r="183" spans="2:6" ht="15" x14ac:dyDescent="0.2">
      <c r="B183" s="93"/>
      <c r="C183" s="93"/>
      <c r="D183" s="38">
        <v>6309</v>
      </c>
      <c r="E183" s="38" t="s">
        <v>524</v>
      </c>
      <c r="F183" s="49">
        <v>46</v>
      </c>
    </row>
    <row r="184" spans="2:6" ht="15" x14ac:dyDescent="0.2">
      <c r="B184" s="93"/>
      <c r="C184" s="93"/>
      <c r="D184" s="38">
        <v>6310</v>
      </c>
      <c r="E184" s="38" t="s">
        <v>525</v>
      </c>
      <c r="F184" s="49">
        <v>258</v>
      </c>
    </row>
    <row r="185" spans="2:6" ht="15" x14ac:dyDescent="0.2">
      <c r="B185" s="93"/>
      <c r="C185" s="93"/>
      <c r="D185" s="38">
        <v>7101</v>
      </c>
      <c r="E185" s="38" t="s">
        <v>526</v>
      </c>
      <c r="F185" s="49">
        <v>799</v>
      </c>
    </row>
    <row r="186" spans="2:6" ht="15" x14ac:dyDescent="0.2">
      <c r="B186" s="93"/>
      <c r="C186" s="93"/>
      <c r="D186" s="38">
        <v>7102</v>
      </c>
      <c r="E186" s="38" t="s">
        <v>527</v>
      </c>
      <c r="F186" s="49">
        <v>217</v>
      </c>
    </row>
    <row r="187" spans="2:6" ht="15" x14ac:dyDescent="0.2">
      <c r="B187" s="93"/>
      <c r="C187" s="93"/>
      <c r="D187" s="38">
        <v>7103</v>
      </c>
      <c r="E187" s="38" t="s">
        <v>528</v>
      </c>
      <c r="F187" s="49">
        <v>108</v>
      </c>
    </row>
    <row r="188" spans="2:6" ht="15" x14ac:dyDescent="0.2">
      <c r="B188" s="93"/>
      <c r="C188" s="93"/>
      <c r="D188" s="38">
        <v>7104</v>
      </c>
      <c r="E188" s="38" t="s">
        <v>529</v>
      </c>
      <c r="F188" s="49">
        <v>36</v>
      </c>
    </row>
    <row r="189" spans="2:6" ht="15" x14ac:dyDescent="0.2">
      <c r="B189" s="93"/>
      <c r="C189" s="93"/>
      <c r="D189" s="38">
        <v>7105</v>
      </c>
      <c r="E189" s="38" t="s">
        <v>530</v>
      </c>
      <c r="F189" s="49">
        <v>58</v>
      </c>
    </row>
    <row r="190" spans="2:6" ht="15" x14ac:dyDescent="0.2">
      <c r="B190" s="93"/>
      <c r="C190" s="93"/>
      <c r="D190" s="38">
        <v>7106</v>
      </c>
      <c r="E190" s="38" t="s">
        <v>531</v>
      </c>
      <c r="F190" s="49">
        <v>98</v>
      </c>
    </row>
    <row r="191" spans="2:6" ht="15" x14ac:dyDescent="0.2">
      <c r="B191" s="93"/>
      <c r="C191" s="93"/>
      <c r="D191" s="38">
        <v>7107</v>
      </c>
      <c r="E191" s="38" t="s">
        <v>532</v>
      </c>
      <c r="F191" s="49">
        <v>72</v>
      </c>
    </row>
    <row r="192" spans="2:6" ht="15" x14ac:dyDescent="0.2">
      <c r="B192" s="93"/>
      <c r="C192" s="93"/>
      <c r="D192" s="38">
        <v>7108</v>
      </c>
      <c r="E192" s="38" t="s">
        <v>533</v>
      </c>
      <c r="F192" s="49">
        <v>57</v>
      </c>
    </row>
    <row r="193" spans="2:6" ht="15" x14ac:dyDescent="0.2">
      <c r="B193" s="93"/>
      <c r="C193" s="93"/>
      <c r="D193" s="38">
        <v>7109</v>
      </c>
      <c r="E193" s="38" t="s">
        <v>534</v>
      </c>
      <c r="F193" s="49">
        <v>151</v>
      </c>
    </row>
    <row r="194" spans="2:6" ht="15" x14ac:dyDescent="0.2">
      <c r="B194" s="93"/>
      <c r="C194" s="93"/>
      <c r="D194" s="38">
        <v>7110</v>
      </c>
      <c r="E194" s="38" t="s">
        <v>535</v>
      </c>
      <c r="F194" s="49">
        <v>18</v>
      </c>
    </row>
    <row r="195" spans="2:6" ht="15" x14ac:dyDescent="0.2">
      <c r="B195" s="93"/>
      <c r="C195" s="93"/>
      <c r="D195" s="38">
        <v>7201</v>
      </c>
      <c r="E195" s="38" t="s">
        <v>536</v>
      </c>
      <c r="F195" s="49">
        <v>298</v>
      </c>
    </row>
    <row r="196" spans="2:6" ht="15" x14ac:dyDescent="0.2">
      <c r="B196" s="93"/>
      <c r="C196" s="93"/>
      <c r="D196" s="38">
        <v>7202</v>
      </c>
      <c r="E196" s="38" t="s">
        <v>537</v>
      </c>
      <c r="F196" s="49">
        <v>66</v>
      </c>
    </row>
    <row r="197" spans="2:6" ht="15" x14ac:dyDescent="0.2">
      <c r="B197" s="93"/>
      <c r="C197" s="93"/>
      <c r="D197" s="38">
        <v>7203</v>
      </c>
      <c r="E197" s="38" t="s">
        <v>538</v>
      </c>
      <c r="F197" s="49">
        <v>29</v>
      </c>
    </row>
    <row r="198" spans="2:6" ht="15" x14ac:dyDescent="0.2">
      <c r="B198" s="93"/>
      <c r="C198" s="93"/>
      <c r="D198" s="38">
        <v>7301</v>
      </c>
      <c r="E198" s="38" t="s">
        <v>539</v>
      </c>
      <c r="F198" s="49">
        <v>722</v>
      </c>
    </row>
    <row r="199" spans="2:6" ht="15" x14ac:dyDescent="0.2">
      <c r="B199" s="93"/>
      <c r="C199" s="93"/>
      <c r="D199" s="38">
        <v>7302</v>
      </c>
      <c r="E199" s="38" t="s">
        <v>540</v>
      </c>
      <c r="F199" s="49">
        <v>98</v>
      </c>
    </row>
    <row r="200" spans="2:6" ht="15" x14ac:dyDescent="0.2">
      <c r="B200" s="93"/>
      <c r="C200" s="93"/>
      <c r="D200" s="38">
        <v>7303</v>
      </c>
      <c r="E200" s="38" t="s">
        <v>541</v>
      </c>
      <c r="F200" s="49">
        <v>54</v>
      </c>
    </row>
    <row r="201" spans="2:6" ht="15" x14ac:dyDescent="0.2">
      <c r="B201" s="93"/>
      <c r="C201" s="93"/>
      <c r="D201" s="38">
        <v>7304</v>
      </c>
      <c r="E201" s="38" t="s">
        <v>542</v>
      </c>
      <c r="F201" s="49">
        <v>243</v>
      </c>
    </row>
    <row r="202" spans="2:6" ht="15" x14ac:dyDescent="0.2">
      <c r="B202" s="93"/>
      <c r="C202" s="93"/>
      <c r="D202" s="38">
        <v>7305</v>
      </c>
      <c r="E202" s="38" t="s">
        <v>543</v>
      </c>
      <c r="F202" s="49">
        <v>32</v>
      </c>
    </row>
    <row r="203" spans="2:6" ht="15" x14ac:dyDescent="0.2">
      <c r="B203" s="93"/>
      <c r="C203" s="93"/>
      <c r="D203" s="38">
        <v>7306</v>
      </c>
      <c r="E203" s="38" t="s">
        <v>544</v>
      </c>
      <c r="F203" s="49">
        <v>69</v>
      </c>
    </row>
    <row r="204" spans="2:6" ht="15" x14ac:dyDescent="0.2">
      <c r="B204" s="93"/>
      <c r="C204" s="93"/>
      <c r="D204" s="38">
        <v>7307</v>
      </c>
      <c r="E204" s="38" t="s">
        <v>545</v>
      </c>
      <c r="F204" s="49">
        <v>80</v>
      </c>
    </row>
    <row r="205" spans="2:6" ht="15" x14ac:dyDescent="0.2">
      <c r="B205" s="93"/>
      <c r="C205" s="93"/>
      <c r="D205" s="38">
        <v>7308</v>
      </c>
      <c r="E205" s="38" t="s">
        <v>546</v>
      </c>
      <c r="F205" s="49">
        <v>108</v>
      </c>
    </row>
    <row r="206" spans="2:6" ht="15" x14ac:dyDescent="0.2">
      <c r="B206" s="93"/>
      <c r="C206" s="93"/>
      <c r="D206" s="38">
        <v>7309</v>
      </c>
      <c r="E206" s="38" t="s">
        <v>547</v>
      </c>
      <c r="F206" s="49">
        <v>40</v>
      </c>
    </row>
    <row r="207" spans="2:6" ht="15" x14ac:dyDescent="0.2">
      <c r="B207" s="93"/>
      <c r="C207" s="93"/>
      <c r="D207" s="38">
        <v>7401</v>
      </c>
      <c r="E207" s="38" t="s">
        <v>548</v>
      </c>
      <c r="F207" s="49">
        <v>530</v>
      </c>
    </row>
    <row r="208" spans="2:6" ht="15" x14ac:dyDescent="0.2">
      <c r="B208" s="93"/>
      <c r="C208" s="93"/>
      <c r="D208" s="38">
        <v>7402</v>
      </c>
      <c r="E208" s="38" t="s">
        <v>549</v>
      </c>
      <c r="F208" s="49">
        <v>40</v>
      </c>
    </row>
    <row r="209" spans="2:6" ht="15" x14ac:dyDescent="0.2">
      <c r="B209" s="93"/>
      <c r="C209" s="93"/>
      <c r="D209" s="38">
        <v>7403</v>
      </c>
      <c r="E209" s="38" t="s">
        <v>550</v>
      </c>
      <c r="F209" s="49">
        <v>87</v>
      </c>
    </row>
    <row r="210" spans="2:6" ht="15" x14ac:dyDescent="0.2">
      <c r="B210" s="93"/>
      <c r="C210" s="93"/>
      <c r="D210" s="38">
        <v>7404</v>
      </c>
      <c r="E210" s="38" t="s">
        <v>551</v>
      </c>
      <c r="F210" s="49">
        <v>326</v>
      </c>
    </row>
    <row r="211" spans="2:6" ht="15" x14ac:dyDescent="0.2">
      <c r="B211" s="93"/>
      <c r="C211" s="93"/>
      <c r="D211" s="38">
        <v>7405</v>
      </c>
      <c r="E211" s="38" t="s">
        <v>552</v>
      </c>
      <c r="F211" s="49">
        <v>56</v>
      </c>
    </row>
    <row r="212" spans="2:6" ht="15" x14ac:dyDescent="0.2">
      <c r="B212" s="93"/>
      <c r="C212" s="93"/>
      <c r="D212" s="38">
        <v>7406</v>
      </c>
      <c r="E212" s="38" t="s">
        <v>553</v>
      </c>
      <c r="F212" s="49">
        <v>207</v>
      </c>
    </row>
    <row r="213" spans="2:6" ht="15" x14ac:dyDescent="0.2">
      <c r="B213" s="93"/>
      <c r="C213" s="93"/>
      <c r="D213" s="38">
        <v>7407</v>
      </c>
      <c r="E213" s="38" t="s">
        <v>554</v>
      </c>
      <c r="F213" s="49">
        <v>76</v>
      </c>
    </row>
    <row r="214" spans="2:6" ht="15" x14ac:dyDescent="0.2">
      <c r="B214" s="93"/>
      <c r="C214" s="93"/>
      <c r="D214" s="38">
        <v>7408</v>
      </c>
      <c r="E214" s="38" t="s">
        <v>555</v>
      </c>
      <c r="F214" s="49">
        <v>27</v>
      </c>
    </row>
    <row r="215" spans="2:6" ht="15" x14ac:dyDescent="0.2">
      <c r="B215" s="93"/>
      <c r="C215" s="93"/>
      <c r="D215" s="38">
        <v>8101</v>
      </c>
      <c r="E215" s="38" t="s">
        <v>556</v>
      </c>
      <c r="F215" s="49">
        <v>2311</v>
      </c>
    </row>
    <row r="216" spans="2:6" ht="15" x14ac:dyDescent="0.2">
      <c r="B216" s="93"/>
      <c r="C216" s="93"/>
      <c r="D216" s="38">
        <v>8102</v>
      </c>
      <c r="E216" s="38" t="s">
        <v>557</v>
      </c>
      <c r="F216" s="49">
        <v>336</v>
      </c>
    </row>
    <row r="217" spans="2:6" ht="15" x14ac:dyDescent="0.2">
      <c r="B217" s="93"/>
      <c r="C217" s="93"/>
      <c r="D217" s="38">
        <v>8103</v>
      </c>
      <c r="E217" s="38" t="s">
        <v>558</v>
      </c>
      <c r="F217" s="49">
        <v>136</v>
      </c>
    </row>
    <row r="218" spans="2:6" ht="15" x14ac:dyDescent="0.2">
      <c r="B218" s="93"/>
      <c r="C218" s="93"/>
      <c r="D218" s="38">
        <v>8104</v>
      </c>
      <c r="E218" s="38" t="s">
        <v>559</v>
      </c>
      <c r="F218" s="49">
        <v>107</v>
      </c>
    </row>
    <row r="219" spans="2:6" ht="15" x14ac:dyDescent="0.2">
      <c r="B219" s="93"/>
      <c r="C219" s="93"/>
      <c r="D219" s="38">
        <v>8105</v>
      </c>
      <c r="E219" s="38" t="s">
        <v>560</v>
      </c>
      <c r="F219" s="49">
        <v>122</v>
      </c>
    </row>
    <row r="220" spans="2:6" ht="15" x14ac:dyDescent="0.2">
      <c r="B220" s="93"/>
      <c r="C220" s="93"/>
      <c r="D220" s="38">
        <v>8106</v>
      </c>
      <c r="E220" s="38" t="s">
        <v>561</v>
      </c>
      <c r="F220" s="49">
        <v>446</v>
      </c>
    </row>
    <row r="221" spans="2:6" ht="15" x14ac:dyDescent="0.2">
      <c r="B221" s="93"/>
      <c r="C221" s="93"/>
      <c r="D221" s="38">
        <v>8107</v>
      </c>
      <c r="E221" s="38" t="s">
        <v>562</v>
      </c>
      <c r="F221" s="49">
        <v>182</v>
      </c>
    </row>
    <row r="222" spans="2:6" ht="15" x14ac:dyDescent="0.2">
      <c r="B222" s="93"/>
      <c r="C222" s="93"/>
      <c r="D222" s="38">
        <v>8108</v>
      </c>
      <c r="E222" s="38" t="s">
        <v>563</v>
      </c>
      <c r="F222" s="49">
        <v>64</v>
      </c>
    </row>
    <row r="223" spans="2:6" ht="15" x14ac:dyDescent="0.2">
      <c r="B223" s="93"/>
      <c r="C223" s="93"/>
      <c r="D223" s="38">
        <v>8109</v>
      </c>
      <c r="E223" s="38" t="s">
        <v>564</v>
      </c>
      <c r="F223" s="49">
        <v>90</v>
      </c>
    </row>
    <row r="224" spans="2:6" ht="15" x14ac:dyDescent="0.2">
      <c r="B224" s="93"/>
      <c r="C224" s="93"/>
      <c r="D224" s="38">
        <v>8110</v>
      </c>
      <c r="E224" s="38" t="s">
        <v>565</v>
      </c>
      <c r="F224" s="49">
        <v>1195</v>
      </c>
    </row>
    <row r="225" spans="2:6" ht="15" x14ac:dyDescent="0.2">
      <c r="B225" s="93"/>
      <c r="C225" s="93"/>
      <c r="D225" s="38">
        <v>8111</v>
      </c>
      <c r="E225" s="38" t="s">
        <v>566</v>
      </c>
      <c r="F225" s="49">
        <v>279</v>
      </c>
    </row>
    <row r="226" spans="2:6" ht="15" x14ac:dyDescent="0.2">
      <c r="B226" s="93"/>
      <c r="C226" s="93"/>
      <c r="D226" s="38">
        <v>8112</v>
      </c>
      <c r="E226" s="38" t="s">
        <v>567</v>
      </c>
      <c r="F226" s="49">
        <v>171</v>
      </c>
    </row>
    <row r="227" spans="2:6" ht="15" x14ac:dyDescent="0.2">
      <c r="B227" s="93"/>
      <c r="C227" s="93"/>
      <c r="D227" s="38">
        <v>8201</v>
      </c>
      <c r="E227" s="38" t="s">
        <v>568</v>
      </c>
      <c r="F227" s="49">
        <v>175</v>
      </c>
    </row>
    <row r="228" spans="2:6" ht="15" x14ac:dyDescent="0.2">
      <c r="B228" s="93"/>
      <c r="C228" s="93"/>
      <c r="D228" s="38">
        <v>8202</v>
      </c>
      <c r="E228" s="38" t="s">
        <v>569</v>
      </c>
      <c r="F228" s="49">
        <v>199</v>
      </c>
    </row>
    <row r="229" spans="2:6" ht="15" x14ac:dyDescent="0.2">
      <c r="B229" s="93"/>
      <c r="C229" s="93"/>
      <c r="D229" s="38">
        <v>8203</v>
      </c>
      <c r="E229" s="38" t="s">
        <v>570</v>
      </c>
      <c r="F229" s="49">
        <v>209</v>
      </c>
    </row>
    <row r="230" spans="2:6" ht="15" x14ac:dyDescent="0.2">
      <c r="B230" s="93"/>
      <c r="C230" s="93"/>
      <c r="D230" s="38">
        <v>8204</v>
      </c>
      <c r="E230" s="38" t="s">
        <v>571</v>
      </c>
      <c r="F230" s="49">
        <v>92</v>
      </c>
    </row>
    <row r="231" spans="2:6" ht="15" x14ac:dyDescent="0.2">
      <c r="B231" s="93"/>
      <c r="C231" s="93"/>
      <c r="D231" s="38">
        <v>8205</v>
      </c>
      <c r="E231" s="38" t="s">
        <v>572</v>
      </c>
      <c r="F231" s="49">
        <v>236</v>
      </c>
    </row>
    <row r="232" spans="2:6" ht="15" x14ac:dyDescent="0.2">
      <c r="B232" s="93"/>
      <c r="C232" s="93"/>
      <c r="D232" s="38">
        <v>8206</v>
      </c>
      <c r="E232" s="38" t="s">
        <v>573</v>
      </c>
      <c r="F232" s="49">
        <v>79</v>
      </c>
    </row>
    <row r="233" spans="2:6" ht="15" x14ac:dyDescent="0.2">
      <c r="B233" s="93"/>
      <c r="C233" s="93"/>
      <c r="D233" s="38">
        <v>8207</v>
      </c>
      <c r="E233" s="38" t="s">
        <v>574</v>
      </c>
      <c r="F233" s="49">
        <v>78</v>
      </c>
    </row>
    <row r="234" spans="2:6" ht="15" x14ac:dyDescent="0.2">
      <c r="B234" s="93"/>
      <c r="C234" s="93"/>
      <c r="D234" s="38">
        <v>8301</v>
      </c>
      <c r="E234" s="38" t="s">
        <v>575</v>
      </c>
      <c r="F234" s="49">
        <v>889</v>
      </c>
    </row>
    <row r="235" spans="2:6" ht="15" x14ac:dyDescent="0.2">
      <c r="B235" s="93"/>
      <c r="C235" s="93"/>
      <c r="D235" s="38">
        <v>8302</v>
      </c>
      <c r="E235" s="38" t="s">
        <v>576</v>
      </c>
      <c r="F235" s="49">
        <v>41</v>
      </c>
    </row>
    <row r="236" spans="2:6" ht="15" x14ac:dyDescent="0.2">
      <c r="B236" s="93"/>
      <c r="C236" s="93"/>
      <c r="D236" s="38">
        <v>8303</v>
      </c>
      <c r="E236" s="38" t="s">
        <v>577</v>
      </c>
      <c r="F236" s="49">
        <v>123</v>
      </c>
    </row>
    <row r="237" spans="2:6" ht="15" x14ac:dyDescent="0.2">
      <c r="B237" s="93"/>
      <c r="C237" s="93"/>
      <c r="D237" s="38">
        <v>8304</v>
      </c>
      <c r="E237" s="38" t="s">
        <v>578</v>
      </c>
      <c r="F237" s="49">
        <v>133</v>
      </c>
    </row>
    <row r="238" spans="2:6" ht="15" x14ac:dyDescent="0.2">
      <c r="B238" s="93"/>
      <c r="C238" s="93"/>
      <c r="D238" s="38">
        <v>8305</v>
      </c>
      <c r="E238" s="38" t="s">
        <v>579</v>
      </c>
      <c r="F238" s="49">
        <v>205</v>
      </c>
    </row>
    <row r="239" spans="2:6" ht="15" x14ac:dyDescent="0.2">
      <c r="B239" s="93"/>
      <c r="C239" s="93"/>
      <c r="D239" s="38">
        <v>8306</v>
      </c>
      <c r="E239" s="38" t="s">
        <v>580</v>
      </c>
      <c r="F239" s="49">
        <v>138</v>
      </c>
    </row>
    <row r="240" spans="2:6" ht="15" x14ac:dyDescent="0.2">
      <c r="B240" s="93"/>
      <c r="C240" s="93"/>
      <c r="D240" s="38">
        <v>8307</v>
      </c>
      <c r="E240" s="38" t="s">
        <v>581</v>
      </c>
      <c r="F240" s="49">
        <v>44</v>
      </c>
    </row>
    <row r="241" spans="2:6" ht="15" x14ac:dyDescent="0.2">
      <c r="B241" s="93"/>
      <c r="C241" s="93"/>
      <c r="D241" s="38">
        <v>8308</v>
      </c>
      <c r="E241" s="38" t="s">
        <v>582</v>
      </c>
      <c r="F241" s="49">
        <v>33</v>
      </c>
    </row>
    <row r="242" spans="2:6" ht="15" x14ac:dyDescent="0.2">
      <c r="B242" s="93"/>
      <c r="C242" s="93"/>
      <c r="D242" s="38">
        <v>8309</v>
      </c>
      <c r="E242" s="38" t="s">
        <v>583</v>
      </c>
      <c r="F242" s="49">
        <v>75</v>
      </c>
    </row>
    <row r="243" spans="2:6" ht="15" x14ac:dyDescent="0.2">
      <c r="B243" s="93"/>
      <c r="C243" s="93"/>
      <c r="D243" s="38">
        <v>8310</v>
      </c>
      <c r="E243" s="38" t="s">
        <v>584</v>
      </c>
      <c r="F243" s="49">
        <v>37</v>
      </c>
    </row>
    <row r="244" spans="2:6" ht="15" x14ac:dyDescent="0.2">
      <c r="B244" s="93"/>
      <c r="C244" s="93"/>
      <c r="D244" s="38">
        <v>8311</v>
      </c>
      <c r="E244" s="38" t="s">
        <v>585</v>
      </c>
      <c r="F244" s="49">
        <v>156</v>
      </c>
    </row>
    <row r="245" spans="2:6" ht="15" x14ac:dyDescent="0.2">
      <c r="B245" s="93"/>
      <c r="C245" s="93"/>
      <c r="D245" s="38">
        <v>8312</v>
      </c>
      <c r="E245" s="38" t="s">
        <v>586</v>
      </c>
      <c r="F245" s="49">
        <v>62</v>
      </c>
    </row>
    <row r="246" spans="2:6" ht="15" x14ac:dyDescent="0.2">
      <c r="B246" s="93"/>
      <c r="C246" s="93"/>
      <c r="D246" s="38">
        <v>8313</v>
      </c>
      <c r="E246" s="38" t="s">
        <v>587</v>
      </c>
      <c r="F246" s="49">
        <v>217</v>
      </c>
    </row>
    <row r="247" spans="2:6" ht="15" x14ac:dyDescent="0.2">
      <c r="B247" s="93"/>
      <c r="C247" s="93"/>
      <c r="D247" s="38">
        <v>8314</v>
      </c>
      <c r="E247" s="38" t="s">
        <v>588</v>
      </c>
      <c r="F247" s="49">
        <v>31</v>
      </c>
    </row>
    <row r="248" spans="2:6" ht="15" x14ac:dyDescent="0.2">
      <c r="B248" s="93"/>
      <c r="C248" s="93"/>
      <c r="D248" s="38">
        <v>9101</v>
      </c>
      <c r="E248" s="38" t="s">
        <v>589</v>
      </c>
      <c r="F248" s="49">
        <v>1717</v>
      </c>
    </row>
    <row r="249" spans="2:6" ht="15" x14ac:dyDescent="0.2">
      <c r="B249" s="93"/>
      <c r="C249" s="93"/>
      <c r="D249" s="38">
        <v>9102</v>
      </c>
      <c r="E249" s="38" t="s">
        <v>590</v>
      </c>
      <c r="F249" s="49">
        <v>249</v>
      </c>
    </row>
    <row r="250" spans="2:6" ht="15" x14ac:dyDescent="0.2">
      <c r="B250" s="93"/>
      <c r="C250" s="93"/>
      <c r="D250" s="38">
        <v>9103</v>
      </c>
      <c r="E250" s="38" t="s">
        <v>591</v>
      </c>
      <c r="F250" s="49">
        <v>157</v>
      </c>
    </row>
    <row r="251" spans="2:6" ht="15" x14ac:dyDescent="0.2">
      <c r="B251" s="93"/>
      <c r="C251" s="93"/>
      <c r="D251" s="38">
        <v>9104</v>
      </c>
      <c r="E251" s="38" t="s">
        <v>592</v>
      </c>
      <c r="F251" s="49">
        <v>22</v>
      </c>
    </row>
    <row r="252" spans="2:6" ht="15" x14ac:dyDescent="0.2">
      <c r="B252" s="93"/>
      <c r="C252" s="93"/>
      <c r="D252" s="38">
        <v>9105</v>
      </c>
      <c r="E252" s="38" t="s">
        <v>593</v>
      </c>
      <c r="F252" s="49">
        <v>122</v>
      </c>
    </row>
    <row r="253" spans="2:6" ht="15" x14ac:dyDescent="0.2">
      <c r="B253" s="93"/>
      <c r="C253" s="93"/>
      <c r="D253" s="38">
        <v>9106</v>
      </c>
      <c r="E253" s="38" t="s">
        <v>594</v>
      </c>
      <c r="F253" s="49">
        <v>94</v>
      </c>
    </row>
    <row r="254" spans="2:6" ht="15" x14ac:dyDescent="0.2">
      <c r="B254" s="93"/>
      <c r="C254" s="93"/>
      <c r="D254" s="38">
        <v>9107</v>
      </c>
      <c r="E254" s="38" t="s">
        <v>595</v>
      </c>
      <c r="F254" s="49">
        <v>145</v>
      </c>
    </row>
    <row r="255" spans="2:6" ht="15" x14ac:dyDescent="0.2">
      <c r="B255" s="93"/>
      <c r="C255" s="93"/>
      <c r="D255" s="38">
        <v>9108</v>
      </c>
      <c r="E255" s="38" t="s">
        <v>596</v>
      </c>
      <c r="F255" s="49">
        <v>220</v>
      </c>
    </row>
    <row r="256" spans="2:6" ht="15" x14ac:dyDescent="0.2">
      <c r="B256" s="93"/>
      <c r="C256" s="93"/>
      <c r="D256" s="38">
        <v>9109</v>
      </c>
      <c r="E256" s="38" t="s">
        <v>597</v>
      </c>
      <c r="F256" s="49">
        <v>177</v>
      </c>
    </row>
    <row r="257" spans="2:6" ht="15" x14ac:dyDescent="0.2">
      <c r="B257" s="93"/>
      <c r="C257" s="93"/>
      <c r="D257" s="38">
        <v>9110</v>
      </c>
      <c r="E257" s="38" t="s">
        <v>598</v>
      </c>
      <c r="F257" s="49">
        <v>35</v>
      </c>
    </row>
    <row r="258" spans="2:6" ht="15" x14ac:dyDescent="0.2">
      <c r="B258" s="93"/>
      <c r="C258" s="93"/>
      <c r="D258" s="38">
        <v>9111</v>
      </c>
      <c r="E258" s="38" t="s">
        <v>599</v>
      </c>
      <c r="F258" s="49">
        <v>183</v>
      </c>
    </row>
    <row r="259" spans="2:6" ht="15" x14ac:dyDescent="0.2">
      <c r="B259" s="93"/>
      <c r="C259" s="93"/>
      <c r="D259" s="38">
        <v>9112</v>
      </c>
      <c r="E259" s="38" t="s">
        <v>600</v>
      </c>
      <c r="F259" s="49">
        <v>66</v>
      </c>
    </row>
    <row r="260" spans="2:6" ht="15" x14ac:dyDescent="0.2">
      <c r="B260" s="93"/>
      <c r="C260" s="93"/>
      <c r="D260" s="38">
        <v>9113</v>
      </c>
      <c r="E260" s="38" t="s">
        <v>601</v>
      </c>
      <c r="F260" s="49">
        <v>22</v>
      </c>
    </row>
    <row r="261" spans="2:6" ht="15" x14ac:dyDescent="0.2">
      <c r="B261" s="93"/>
      <c r="C261" s="93"/>
      <c r="D261" s="38">
        <v>9114</v>
      </c>
      <c r="E261" s="38" t="s">
        <v>602</v>
      </c>
      <c r="F261" s="49">
        <v>182</v>
      </c>
    </row>
    <row r="262" spans="2:6" ht="15" x14ac:dyDescent="0.2">
      <c r="B262" s="93"/>
      <c r="C262" s="93"/>
      <c r="D262" s="38">
        <v>9115</v>
      </c>
      <c r="E262" s="38" t="s">
        <v>603</v>
      </c>
      <c r="F262" s="49">
        <v>183</v>
      </c>
    </row>
    <row r="263" spans="2:6" ht="15" x14ac:dyDescent="0.2">
      <c r="B263" s="93"/>
      <c r="C263" s="93"/>
      <c r="D263" s="38">
        <v>9116</v>
      </c>
      <c r="E263" s="38" t="s">
        <v>604</v>
      </c>
      <c r="F263" s="49">
        <v>121</v>
      </c>
    </row>
    <row r="264" spans="2:6" ht="15" x14ac:dyDescent="0.2">
      <c r="B264" s="93"/>
      <c r="C264" s="93"/>
      <c r="D264" s="38">
        <v>9117</v>
      </c>
      <c r="E264" s="38" t="s">
        <v>605</v>
      </c>
      <c r="F264" s="49">
        <v>42</v>
      </c>
    </row>
    <row r="265" spans="2:6" ht="15" x14ac:dyDescent="0.2">
      <c r="B265" s="93"/>
      <c r="C265" s="93"/>
      <c r="D265" s="38">
        <v>9118</v>
      </c>
      <c r="E265" s="38" t="s">
        <v>606</v>
      </c>
      <c r="F265" s="49">
        <v>158</v>
      </c>
    </row>
    <row r="266" spans="2:6" ht="15" x14ac:dyDescent="0.2">
      <c r="B266" s="93"/>
      <c r="C266" s="93"/>
      <c r="D266" s="38">
        <v>9119</v>
      </c>
      <c r="E266" s="38" t="s">
        <v>607</v>
      </c>
      <c r="F266" s="49">
        <v>140</v>
      </c>
    </row>
    <row r="267" spans="2:6" ht="15" x14ac:dyDescent="0.2">
      <c r="B267" s="93"/>
      <c r="C267" s="93"/>
      <c r="D267" s="38">
        <v>9120</v>
      </c>
      <c r="E267" s="38" t="s">
        <v>608</v>
      </c>
      <c r="F267" s="49">
        <v>265</v>
      </c>
    </row>
    <row r="268" spans="2:6" ht="15" x14ac:dyDescent="0.2">
      <c r="B268" s="93"/>
      <c r="C268" s="93"/>
      <c r="D268" s="38">
        <v>9121</v>
      </c>
      <c r="E268" s="38" t="s">
        <v>609</v>
      </c>
      <c r="F268" s="49">
        <v>53</v>
      </c>
    </row>
    <row r="269" spans="2:6" ht="15" x14ac:dyDescent="0.2">
      <c r="B269" s="93"/>
      <c r="C269" s="93"/>
      <c r="D269" s="38">
        <v>9201</v>
      </c>
      <c r="E269" s="38" t="s">
        <v>610</v>
      </c>
      <c r="F269" s="49">
        <v>387</v>
      </c>
    </row>
    <row r="270" spans="2:6" ht="15" x14ac:dyDescent="0.2">
      <c r="B270" s="93"/>
      <c r="C270" s="93"/>
      <c r="D270" s="38">
        <v>9202</v>
      </c>
      <c r="E270" s="38" t="s">
        <v>611</v>
      </c>
      <c r="F270" s="49">
        <v>151</v>
      </c>
    </row>
    <row r="271" spans="2:6" ht="15" x14ac:dyDescent="0.2">
      <c r="B271" s="93"/>
      <c r="C271" s="93"/>
      <c r="D271" s="38">
        <v>9203</v>
      </c>
      <c r="E271" s="38" t="s">
        <v>612</v>
      </c>
      <c r="F271" s="49">
        <v>189</v>
      </c>
    </row>
    <row r="272" spans="2:6" ht="15" x14ac:dyDescent="0.2">
      <c r="B272" s="93"/>
      <c r="C272" s="93"/>
      <c r="D272" s="38">
        <v>9204</v>
      </c>
      <c r="E272" s="38" t="s">
        <v>613</v>
      </c>
      <c r="F272" s="49">
        <v>51</v>
      </c>
    </row>
    <row r="273" spans="2:6" ht="15" x14ac:dyDescent="0.2">
      <c r="B273" s="93"/>
      <c r="C273" s="93"/>
      <c r="D273" s="38">
        <v>9205</v>
      </c>
      <c r="E273" s="38" t="s">
        <v>614</v>
      </c>
      <c r="F273" s="49">
        <v>51</v>
      </c>
    </row>
    <row r="274" spans="2:6" ht="15" x14ac:dyDescent="0.2">
      <c r="B274" s="93"/>
      <c r="C274" s="93"/>
      <c r="D274" s="38">
        <v>9206</v>
      </c>
      <c r="E274" s="38" t="s">
        <v>615</v>
      </c>
      <c r="F274" s="49">
        <v>75</v>
      </c>
    </row>
    <row r="275" spans="2:6" ht="15" x14ac:dyDescent="0.2">
      <c r="B275" s="93"/>
      <c r="C275" s="93"/>
      <c r="D275" s="38">
        <v>9207</v>
      </c>
      <c r="E275" s="38" t="s">
        <v>616</v>
      </c>
      <c r="F275" s="49">
        <v>161</v>
      </c>
    </row>
    <row r="276" spans="2:6" ht="15" x14ac:dyDescent="0.2">
      <c r="B276" s="93"/>
      <c r="C276" s="93"/>
      <c r="D276" s="38">
        <v>9208</v>
      </c>
      <c r="E276" s="38" t="s">
        <v>617</v>
      </c>
      <c r="F276" s="49">
        <v>111</v>
      </c>
    </row>
    <row r="277" spans="2:6" ht="15" x14ac:dyDescent="0.2">
      <c r="B277" s="93"/>
      <c r="C277" s="93"/>
      <c r="D277" s="38">
        <v>9209</v>
      </c>
      <c r="E277" s="38" t="s">
        <v>618</v>
      </c>
      <c r="F277" s="49">
        <v>54</v>
      </c>
    </row>
    <row r="278" spans="2:6" ht="15" x14ac:dyDescent="0.2">
      <c r="B278" s="93"/>
      <c r="C278" s="93"/>
      <c r="D278" s="38">
        <v>9210</v>
      </c>
      <c r="E278" s="38" t="s">
        <v>619</v>
      </c>
      <c r="F278" s="49">
        <v>196</v>
      </c>
    </row>
    <row r="279" spans="2:6" ht="15" x14ac:dyDescent="0.2">
      <c r="B279" s="93"/>
      <c r="C279" s="93"/>
      <c r="D279" s="38">
        <v>9211</v>
      </c>
      <c r="E279" s="38" t="s">
        <v>620</v>
      </c>
      <c r="F279" s="49">
        <v>35</v>
      </c>
    </row>
    <row r="280" spans="2:6" ht="15" x14ac:dyDescent="0.2">
      <c r="B280" s="93"/>
      <c r="C280" s="93"/>
      <c r="D280" s="38">
        <v>10000</v>
      </c>
      <c r="E280" s="38" t="s">
        <v>119</v>
      </c>
      <c r="F280" s="49">
        <v>10</v>
      </c>
    </row>
    <row r="281" spans="2:6" ht="15" x14ac:dyDescent="0.2">
      <c r="B281" s="93"/>
      <c r="C281" s="93"/>
      <c r="D281" s="38">
        <v>10101</v>
      </c>
      <c r="E281" s="38" t="s">
        <v>621</v>
      </c>
      <c r="F281" s="49">
        <v>811</v>
      </c>
    </row>
    <row r="282" spans="2:6" ht="15" x14ac:dyDescent="0.2">
      <c r="B282" s="93"/>
      <c r="C282" s="93"/>
      <c r="D282" s="38">
        <v>10102</v>
      </c>
      <c r="E282" s="38" t="s">
        <v>622</v>
      </c>
      <c r="F282" s="49">
        <v>175</v>
      </c>
    </row>
    <row r="283" spans="2:6" ht="15" x14ac:dyDescent="0.2">
      <c r="B283" s="93"/>
      <c r="C283" s="93"/>
      <c r="D283" s="38">
        <v>10103</v>
      </c>
      <c r="E283" s="38" t="s">
        <v>2655</v>
      </c>
      <c r="F283" s="49">
        <v>34</v>
      </c>
    </row>
    <row r="284" spans="2:6" ht="15" x14ac:dyDescent="0.2">
      <c r="B284" s="93"/>
      <c r="C284" s="93"/>
      <c r="D284" s="38">
        <v>10104</v>
      </c>
      <c r="E284" s="38" t="s">
        <v>623</v>
      </c>
      <c r="F284" s="49">
        <v>189</v>
      </c>
    </row>
    <row r="285" spans="2:6" ht="15" x14ac:dyDescent="0.2">
      <c r="B285" s="93"/>
      <c r="C285" s="93"/>
      <c r="D285" s="38">
        <v>10105</v>
      </c>
      <c r="E285" s="38" t="s">
        <v>624</v>
      </c>
      <c r="F285" s="49">
        <v>130</v>
      </c>
    </row>
    <row r="286" spans="2:6" ht="15" x14ac:dyDescent="0.2">
      <c r="B286" s="93"/>
      <c r="C286" s="93"/>
      <c r="D286" s="38">
        <v>10106</v>
      </c>
      <c r="E286" s="38" t="s">
        <v>625</v>
      </c>
      <c r="F286" s="49">
        <v>97</v>
      </c>
    </row>
    <row r="287" spans="2:6" ht="15" x14ac:dyDescent="0.2">
      <c r="B287" s="93"/>
      <c r="C287" s="93"/>
      <c r="D287" s="38">
        <v>10107</v>
      </c>
      <c r="E287" s="38" t="s">
        <v>626</v>
      </c>
      <c r="F287" s="49">
        <v>89</v>
      </c>
    </row>
    <row r="288" spans="2:6" ht="15" x14ac:dyDescent="0.2">
      <c r="B288" s="93"/>
      <c r="C288" s="93"/>
      <c r="D288" s="38">
        <v>10108</v>
      </c>
      <c r="E288" s="38" t="s">
        <v>627</v>
      </c>
      <c r="F288" s="49">
        <v>117</v>
      </c>
    </row>
    <row r="289" spans="2:6" ht="15" x14ac:dyDescent="0.2">
      <c r="B289" s="93"/>
      <c r="C289" s="93"/>
      <c r="D289" s="38">
        <v>10109</v>
      </c>
      <c r="E289" s="38" t="s">
        <v>628</v>
      </c>
      <c r="F289" s="49">
        <v>249</v>
      </c>
    </row>
    <row r="290" spans="2:6" ht="15" x14ac:dyDescent="0.2">
      <c r="B290" s="93"/>
      <c r="C290" s="93"/>
      <c r="D290" s="38">
        <v>10201</v>
      </c>
      <c r="E290" s="38" t="s">
        <v>629</v>
      </c>
      <c r="F290" s="49">
        <v>399</v>
      </c>
    </row>
    <row r="291" spans="2:6" ht="15" x14ac:dyDescent="0.2">
      <c r="B291" s="93"/>
      <c r="C291" s="93"/>
      <c r="D291" s="38">
        <v>10202</v>
      </c>
      <c r="E291" s="38" t="s">
        <v>630</v>
      </c>
      <c r="F291" s="49">
        <v>248</v>
      </c>
    </row>
    <row r="292" spans="2:6" ht="15" x14ac:dyDescent="0.2">
      <c r="B292" s="93"/>
      <c r="C292" s="93"/>
      <c r="D292" s="38">
        <v>10203</v>
      </c>
      <c r="E292" s="38" t="s">
        <v>631</v>
      </c>
      <c r="F292" s="49">
        <v>74</v>
      </c>
    </row>
    <row r="293" spans="2:6" ht="15" x14ac:dyDescent="0.2">
      <c r="B293" s="93"/>
      <c r="C293" s="93"/>
      <c r="D293" s="38">
        <v>10204</v>
      </c>
      <c r="E293" s="38" t="s">
        <v>632</v>
      </c>
      <c r="F293" s="49">
        <v>28</v>
      </c>
    </row>
    <row r="294" spans="2:6" ht="15" x14ac:dyDescent="0.2">
      <c r="B294" s="93"/>
      <c r="C294" s="93"/>
      <c r="D294" s="38">
        <v>10205</v>
      </c>
      <c r="E294" s="38" t="s">
        <v>633</v>
      </c>
      <c r="F294" s="49">
        <v>69</v>
      </c>
    </row>
    <row r="295" spans="2:6" ht="15" x14ac:dyDescent="0.2">
      <c r="B295" s="93"/>
      <c r="C295" s="93"/>
      <c r="D295" s="38">
        <v>10206</v>
      </c>
      <c r="E295" s="38" t="s">
        <v>634</v>
      </c>
      <c r="F295" s="49">
        <v>37</v>
      </c>
    </row>
    <row r="296" spans="2:6" ht="15" x14ac:dyDescent="0.2">
      <c r="B296" s="93"/>
      <c r="C296" s="93"/>
      <c r="D296" s="38">
        <v>10207</v>
      </c>
      <c r="E296" s="38" t="s">
        <v>635</v>
      </c>
      <c r="F296" s="49">
        <v>60</v>
      </c>
    </row>
    <row r="297" spans="2:6" ht="15" x14ac:dyDescent="0.2">
      <c r="B297" s="93"/>
      <c r="C297" s="93"/>
      <c r="D297" s="38">
        <v>10208</v>
      </c>
      <c r="E297" s="38" t="s">
        <v>636</v>
      </c>
      <c r="F297" s="49">
        <v>93</v>
      </c>
    </row>
    <row r="298" spans="2:6" ht="15" x14ac:dyDescent="0.2">
      <c r="B298" s="93"/>
      <c r="C298" s="93"/>
      <c r="D298" s="38">
        <v>10209</v>
      </c>
      <c r="E298" s="38" t="s">
        <v>637</v>
      </c>
      <c r="F298" s="49">
        <v>49</v>
      </c>
    </row>
    <row r="299" spans="2:6" ht="15" x14ac:dyDescent="0.2">
      <c r="B299" s="93"/>
      <c r="C299" s="93"/>
      <c r="D299" s="38">
        <v>10210</v>
      </c>
      <c r="E299" s="38" t="s">
        <v>638</v>
      </c>
      <c r="F299" s="49">
        <v>120</v>
      </c>
    </row>
    <row r="300" spans="2:6" ht="15" x14ac:dyDescent="0.2">
      <c r="B300" s="93"/>
      <c r="C300" s="93"/>
      <c r="D300" s="38">
        <v>10301</v>
      </c>
      <c r="E300" s="38" t="s">
        <v>639</v>
      </c>
      <c r="F300" s="49">
        <v>1154</v>
      </c>
    </row>
    <row r="301" spans="2:6" ht="15" x14ac:dyDescent="0.2">
      <c r="B301" s="93"/>
      <c r="C301" s="93"/>
      <c r="D301" s="38">
        <v>10302</v>
      </c>
      <c r="E301" s="38" t="s">
        <v>640</v>
      </c>
      <c r="F301" s="49">
        <v>119</v>
      </c>
    </row>
    <row r="302" spans="2:6" ht="15" x14ac:dyDescent="0.2">
      <c r="B302" s="93"/>
      <c r="C302" s="93"/>
      <c r="D302" s="38">
        <v>10303</v>
      </c>
      <c r="E302" s="38" t="s">
        <v>641</v>
      </c>
      <c r="F302" s="49">
        <v>171</v>
      </c>
    </row>
    <row r="303" spans="2:6" ht="15" x14ac:dyDescent="0.2">
      <c r="B303" s="93"/>
      <c r="C303" s="93"/>
      <c r="D303" s="38">
        <v>10304</v>
      </c>
      <c r="E303" s="38" t="s">
        <v>642</v>
      </c>
      <c r="F303" s="49">
        <v>75</v>
      </c>
    </row>
    <row r="304" spans="2:6" ht="15" x14ac:dyDescent="0.2">
      <c r="B304" s="93"/>
      <c r="C304" s="93"/>
      <c r="D304" s="38">
        <v>10305</v>
      </c>
      <c r="E304" s="38" t="s">
        <v>643</v>
      </c>
      <c r="F304" s="49">
        <v>163</v>
      </c>
    </row>
    <row r="305" spans="2:6" ht="15" x14ac:dyDescent="0.2">
      <c r="B305" s="93"/>
      <c r="C305" s="93"/>
      <c r="D305" s="38">
        <v>10306</v>
      </c>
      <c r="E305" s="38" t="s">
        <v>644</v>
      </c>
      <c r="F305" s="49">
        <v>95</v>
      </c>
    </row>
    <row r="306" spans="2:6" ht="15" x14ac:dyDescent="0.2">
      <c r="B306" s="93"/>
      <c r="C306" s="93"/>
      <c r="D306" s="38">
        <v>10307</v>
      </c>
      <c r="E306" s="38" t="s">
        <v>645</v>
      </c>
      <c r="F306" s="49">
        <v>84</v>
      </c>
    </row>
    <row r="307" spans="2:6" ht="15" x14ac:dyDescent="0.2">
      <c r="B307" s="93"/>
      <c r="C307" s="93"/>
      <c r="D307" s="38">
        <v>10401</v>
      </c>
      <c r="E307" s="38" t="s">
        <v>646</v>
      </c>
      <c r="F307" s="49">
        <v>63</v>
      </c>
    </row>
    <row r="308" spans="2:6" ht="15" x14ac:dyDescent="0.2">
      <c r="B308" s="93"/>
      <c r="C308" s="93"/>
      <c r="D308" s="38">
        <v>10402</v>
      </c>
      <c r="E308" s="38" t="s">
        <v>647</v>
      </c>
      <c r="F308" s="49">
        <v>9</v>
      </c>
    </row>
    <row r="309" spans="2:6" ht="15" x14ac:dyDescent="0.2">
      <c r="B309" s="93"/>
      <c r="C309" s="93"/>
      <c r="D309" s="38">
        <v>10403</v>
      </c>
      <c r="E309" s="38" t="s">
        <v>648</v>
      </c>
      <c r="F309" s="49">
        <v>35</v>
      </c>
    </row>
    <row r="310" spans="2:6" ht="15" x14ac:dyDescent="0.2">
      <c r="B310" s="93"/>
      <c r="C310" s="93"/>
      <c r="D310" s="38">
        <v>10404</v>
      </c>
      <c r="E310" s="38" t="s">
        <v>649</v>
      </c>
      <c r="F310" s="49">
        <v>29</v>
      </c>
    </row>
    <row r="311" spans="2:6" ht="15" x14ac:dyDescent="0.2">
      <c r="B311" s="93"/>
      <c r="C311" s="93"/>
      <c r="D311" s="38">
        <v>11101</v>
      </c>
      <c r="E311" s="38" t="s">
        <v>650</v>
      </c>
      <c r="F311" s="49">
        <v>370</v>
      </c>
    </row>
    <row r="312" spans="2:6" ht="15" x14ac:dyDescent="0.2">
      <c r="B312" s="93"/>
      <c r="C312" s="93"/>
      <c r="D312" s="38">
        <v>11102</v>
      </c>
      <c r="E312" s="38" t="s">
        <v>651</v>
      </c>
      <c r="F312" s="49">
        <v>17</v>
      </c>
    </row>
    <row r="313" spans="2:6" ht="15" x14ac:dyDescent="0.2">
      <c r="B313" s="93"/>
      <c r="C313" s="93"/>
      <c r="D313" s="38">
        <v>11201</v>
      </c>
      <c r="E313" s="38" t="s">
        <v>652</v>
      </c>
      <c r="F313" s="49">
        <v>199</v>
      </c>
    </row>
    <row r="314" spans="2:6" ht="15" x14ac:dyDescent="0.2">
      <c r="B314" s="93"/>
      <c r="C314" s="93"/>
      <c r="D314" s="38">
        <v>11202</v>
      </c>
      <c r="E314" s="38" t="s">
        <v>653</v>
      </c>
      <c r="F314" s="49">
        <v>45</v>
      </c>
    </row>
    <row r="315" spans="2:6" ht="15" x14ac:dyDescent="0.2">
      <c r="B315" s="93"/>
      <c r="C315" s="93"/>
      <c r="D315" s="38">
        <v>11203</v>
      </c>
      <c r="E315" s="38" t="s">
        <v>654</v>
      </c>
      <c r="F315" s="49">
        <v>21</v>
      </c>
    </row>
    <row r="316" spans="2:6" ht="15" x14ac:dyDescent="0.2">
      <c r="B316" s="93"/>
      <c r="C316" s="93"/>
      <c r="D316" s="38">
        <v>11301</v>
      </c>
      <c r="E316" s="38" t="s">
        <v>655</v>
      </c>
      <c r="F316" s="49">
        <v>34</v>
      </c>
    </row>
    <row r="317" spans="2:6" ht="15" x14ac:dyDescent="0.2">
      <c r="B317" s="93"/>
      <c r="C317" s="93"/>
      <c r="D317" s="38">
        <v>11303</v>
      </c>
      <c r="E317" s="38" t="s">
        <v>2656</v>
      </c>
      <c r="F317" s="49">
        <v>5</v>
      </c>
    </row>
    <row r="318" spans="2:6" ht="15" x14ac:dyDescent="0.2">
      <c r="B318" s="93"/>
      <c r="C318" s="93"/>
      <c r="D318" s="38">
        <v>11401</v>
      </c>
      <c r="E318" s="38" t="s">
        <v>656</v>
      </c>
      <c r="F318" s="49">
        <v>70</v>
      </c>
    </row>
    <row r="319" spans="2:6" ht="15" x14ac:dyDescent="0.2">
      <c r="B319" s="93"/>
      <c r="C319" s="93"/>
      <c r="D319" s="38">
        <v>11402</v>
      </c>
      <c r="E319" s="38" t="s">
        <v>657</v>
      </c>
      <c r="F319" s="49">
        <v>47</v>
      </c>
    </row>
    <row r="320" spans="2:6" ht="15" x14ac:dyDescent="0.2">
      <c r="B320" s="93"/>
      <c r="C320" s="93"/>
      <c r="D320" s="38">
        <v>12101</v>
      </c>
      <c r="E320" s="38" t="s">
        <v>658</v>
      </c>
      <c r="F320" s="49">
        <v>408</v>
      </c>
    </row>
    <row r="321" spans="2:6" ht="15" x14ac:dyDescent="0.2">
      <c r="B321" s="93"/>
      <c r="C321" s="93"/>
      <c r="D321" s="38">
        <v>12104</v>
      </c>
      <c r="E321" s="38" t="s">
        <v>659</v>
      </c>
      <c r="F321" s="49">
        <v>13</v>
      </c>
    </row>
    <row r="322" spans="2:6" ht="15" x14ac:dyDescent="0.2">
      <c r="B322" s="93"/>
      <c r="C322" s="93"/>
      <c r="D322" s="38">
        <v>12201</v>
      </c>
      <c r="E322" s="38" t="s">
        <v>660</v>
      </c>
      <c r="F322" s="49">
        <v>4</v>
      </c>
    </row>
    <row r="323" spans="2:6" ht="15" x14ac:dyDescent="0.2">
      <c r="B323" s="93"/>
      <c r="C323" s="93"/>
      <c r="D323" s="38">
        <v>12301</v>
      </c>
      <c r="E323" s="38" t="s">
        <v>661</v>
      </c>
      <c r="F323" s="49">
        <v>54</v>
      </c>
    </row>
    <row r="324" spans="2:6" ht="15" x14ac:dyDescent="0.2">
      <c r="B324" s="93"/>
      <c r="C324" s="93"/>
      <c r="D324" s="38">
        <v>12302</v>
      </c>
      <c r="E324" s="38" t="s">
        <v>662</v>
      </c>
      <c r="F324" s="49">
        <v>5</v>
      </c>
    </row>
    <row r="325" spans="2:6" ht="15" x14ac:dyDescent="0.2">
      <c r="B325" s="93"/>
      <c r="C325" s="93"/>
      <c r="D325" s="38">
        <v>12303</v>
      </c>
      <c r="E325" s="38" t="s">
        <v>2657</v>
      </c>
      <c r="F325" s="49">
        <v>1</v>
      </c>
    </row>
    <row r="326" spans="2:6" ht="15" x14ac:dyDescent="0.2">
      <c r="B326" s="93"/>
      <c r="C326" s="93"/>
      <c r="D326" s="38">
        <v>12401</v>
      </c>
      <c r="E326" s="38" t="s">
        <v>663</v>
      </c>
      <c r="F326" s="49">
        <v>154</v>
      </c>
    </row>
    <row r="327" spans="2:6" ht="15" x14ac:dyDescent="0.2">
      <c r="B327" s="93"/>
      <c r="C327" s="93"/>
      <c r="D327" s="38">
        <v>13101</v>
      </c>
      <c r="E327" s="38" t="s">
        <v>664</v>
      </c>
      <c r="F327" s="49">
        <v>8748</v>
      </c>
    </row>
    <row r="328" spans="2:6" ht="15" x14ac:dyDescent="0.2">
      <c r="B328" s="93"/>
      <c r="C328" s="93"/>
      <c r="D328" s="38">
        <v>13102</v>
      </c>
      <c r="E328" s="38" t="s">
        <v>665</v>
      </c>
      <c r="F328" s="49">
        <v>115</v>
      </c>
    </row>
    <row r="329" spans="2:6" ht="15" x14ac:dyDescent="0.2">
      <c r="B329" s="93"/>
      <c r="C329" s="93"/>
      <c r="D329" s="38">
        <v>13103</v>
      </c>
      <c r="E329" s="38" t="s">
        <v>666</v>
      </c>
      <c r="F329" s="49">
        <v>240</v>
      </c>
    </row>
    <row r="330" spans="2:6" ht="15" x14ac:dyDescent="0.2">
      <c r="B330" s="93"/>
      <c r="C330" s="93"/>
      <c r="D330" s="38">
        <v>13104</v>
      </c>
      <c r="E330" s="38" t="s">
        <v>667</v>
      </c>
      <c r="F330" s="49">
        <v>550</v>
      </c>
    </row>
    <row r="331" spans="2:6" ht="15" x14ac:dyDescent="0.2">
      <c r="B331" s="93"/>
      <c r="C331" s="93"/>
      <c r="D331" s="38">
        <v>13105</v>
      </c>
      <c r="E331" s="38" t="s">
        <v>668</v>
      </c>
      <c r="F331" s="49">
        <v>247</v>
      </c>
    </row>
    <row r="332" spans="2:6" ht="15" x14ac:dyDescent="0.2">
      <c r="B332" s="93"/>
      <c r="C332" s="93"/>
      <c r="D332" s="38">
        <v>13106</v>
      </c>
      <c r="E332" s="38" t="s">
        <v>669</v>
      </c>
      <c r="F332" s="49">
        <v>533</v>
      </c>
    </row>
    <row r="333" spans="2:6" ht="15" x14ac:dyDescent="0.2">
      <c r="B333" s="93"/>
      <c r="C333" s="93"/>
      <c r="D333" s="38">
        <v>13107</v>
      </c>
      <c r="E333" s="38" t="s">
        <v>670</v>
      </c>
      <c r="F333" s="49">
        <v>102</v>
      </c>
    </row>
    <row r="334" spans="2:6" ht="15" x14ac:dyDescent="0.2">
      <c r="B334" s="93"/>
      <c r="C334" s="93"/>
      <c r="D334" s="38">
        <v>13108</v>
      </c>
      <c r="E334" s="38" t="s">
        <v>671</v>
      </c>
      <c r="F334" s="49">
        <v>497</v>
      </c>
    </row>
    <row r="335" spans="2:6" ht="15" x14ac:dyDescent="0.2">
      <c r="B335" s="93"/>
      <c r="C335" s="93"/>
      <c r="D335" s="38">
        <v>13109</v>
      </c>
      <c r="E335" s="38" t="s">
        <v>672</v>
      </c>
      <c r="F335" s="49">
        <v>441</v>
      </c>
    </row>
    <row r="336" spans="2:6" ht="15" x14ac:dyDescent="0.2">
      <c r="B336" s="93"/>
      <c r="C336" s="93"/>
      <c r="D336" s="38">
        <v>13110</v>
      </c>
      <c r="E336" s="38" t="s">
        <v>673</v>
      </c>
      <c r="F336" s="49">
        <v>507</v>
      </c>
    </row>
    <row r="337" spans="2:6" ht="15" x14ac:dyDescent="0.2">
      <c r="B337" s="93"/>
      <c r="C337" s="93"/>
      <c r="D337" s="38">
        <v>13111</v>
      </c>
      <c r="E337" s="38" t="s">
        <v>674</v>
      </c>
      <c r="F337" s="49">
        <v>362</v>
      </c>
    </row>
    <row r="338" spans="2:6" ht="15" x14ac:dyDescent="0.2">
      <c r="B338" s="93"/>
      <c r="C338" s="93"/>
      <c r="D338" s="38">
        <v>13112</v>
      </c>
      <c r="E338" s="38" t="s">
        <v>675</v>
      </c>
      <c r="F338" s="49">
        <v>247</v>
      </c>
    </row>
    <row r="339" spans="2:6" ht="15" x14ac:dyDescent="0.2">
      <c r="B339" s="93"/>
      <c r="C339" s="93"/>
      <c r="D339" s="38">
        <v>13113</v>
      </c>
      <c r="E339" s="38" t="s">
        <v>676</v>
      </c>
      <c r="F339" s="49">
        <v>248</v>
      </c>
    </row>
    <row r="340" spans="2:6" ht="15" x14ac:dyDescent="0.2">
      <c r="B340" s="93"/>
      <c r="C340" s="93"/>
      <c r="D340" s="38">
        <v>13114</v>
      </c>
      <c r="E340" s="38" t="s">
        <v>677</v>
      </c>
      <c r="F340" s="49">
        <v>622</v>
      </c>
    </row>
    <row r="341" spans="2:6" ht="15" x14ac:dyDescent="0.2">
      <c r="B341" s="93"/>
      <c r="C341" s="93"/>
      <c r="D341" s="38">
        <v>13115</v>
      </c>
      <c r="E341" s="38" t="s">
        <v>678</v>
      </c>
      <c r="F341" s="49">
        <v>83</v>
      </c>
    </row>
    <row r="342" spans="2:6" ht="15" x14ac:dyDescent="0.2">
      <c r="B342" s="93"/>
      <c r="C342" s="93"/>
      <c r="D342" s="38">
        <v>13116</v>
      </c>
      <c r="E342" s="38" t="s">
        <v>679</v>
      </c>
      <c r="F342" s="49">
        <v>299</v>
      </c>
    </row>
    <row r="343" spans="2:6" ht="15" x14ac:dyDescent="0.2">
      <c r="B343" s="93"/>
      <c r="C343" s="93"/>
      <c r="D343" s="38">
        <v>13117</v>
      </c>
      <c r="E343" s="38" t="s">
        <v>680</v>
      </c>
      <c r="F343" s="49">
        <v>189</v>
      </c>
    </row>
    <row r="344" spans="2:6" ht="15" x14ac:dyDescent="0.2">
      <c r="B344" s="93"/>
      <c r="C344" s="93"/>
      <c r="D344" s="38">
        <v>13118</v>
      </c>
      <c r="E344" s="38" t="s">
        <v>681</v>
      </c>
      <c r="F344" s="49">
        <v>301</v>
      </c>
    </row>
    <row r="345" spans="2:6" ht="15" x14ac:dyDescent="0.2">
      <c r="B345" s="93"/>
      <c r="C345" s="93"/>
      <c r="D345" s="38">
        <v>13119</v>
      </c>
      <c r="E345" s="38" t="s">
        <v>682</v>
      </c>
      <c r="F345" s="49">
        <v>440</v>
      </c>
    </row>
    <row r="346" spans="2:6" ht="15" x14ac:dyDescent="0.2">
      <c r="B346" s="93"/>
      <c r="C346" s="93"/>
      <c r="D346" s="38">
        <v>13120</v>
      </c>
      <c r="E346" s="38" t="s">
        <v>683</v>
      </c>
      <c r="F346" s="49">
        <v>792</v>
      </c>
    </row>
    <row r="347" spans="2:6" ht="15" x14ac:dyDescent="0.2">
      <c r="B347" s="93"/>
      <c r="C347" s="93"/>
      <c r="D347" s="38">
        <v>13121</v>
      </c>
      <c r="E347" s="38" t="s">
        <v>684</v>
      </c>
      <c r="F347" s="49">
        <v>267</v>
      </c>
    </row>
    <row r="348" spans="2:6" ht="15" x14ac:dyDescent="0.2">
      <c r="B348" s="93"/>
      <c r="C348" s="93"/>
      <c r="D348" s="38">
        <v>13122</v>
      </c>
      <c r="E348" s="38" t="s">
        <v>685</v>
      </c>
      <c r="F348" s="49">
        <v>317</v>
      </c>
    </row>
    <row r="349" spans="2:6" ht="15" x14ac:dyDescent="0.2">
      <c r="B349" s="93"/>
      <c r="C349" s="93"/>
      <c r="D349" s="38">
        <v>13123</v>
      </c>
      <c r="E349" s="38" t="s">
        <v>686</v>
      </c>
      <c r="F349" s="49">
        <v>925</v>
      </c>
    </row>
    <row r="350" spans="2:6" ht="15" x14ac:dyDescent="0.2">
      <c r="B350" s="93"/>
      <c r="C350" s="93"/>
      <c r="D350" s="38">
        <v>13124</v>
      </c>
      <c r="E350" s="38" t="s">
        <v>687</v>
      </c>
      <c r="F350" s="49">
        <v>367</v>
      </c>
    </row>
    <row r="351" spans="2:6" ht="15" x14ac:dyDescent="0.2">
      <c r="B351" s="93"/>
      <c r="C351" s="93"/>
      <c r="D351" s="38">
        <v>13125</v>
      </c>
      <c r="E351" s="38" t="s">
        <v>688</v>
      </c>
      <c r="F351" s="49">
        <v>103</v>
      </c>
    </row>
    <row r="352" spans="2:6" ht="15" x14ac:dyDescent="0.2">
      <c r="B352" s="93"/>
      <c r="C352" s="93"/>
      <c r="D352" s="38">
        <v>13126</v>
      </c>
      <c r="E352" s="38" t="s">
        <v>689</v>
      </c>
      <c r="F352" s="49">
        <v>767</v>
      </c>
    </row>
    <row r="353" spans="2:6" ht="15" x14ac:dyDescent="0.2">
      <c r="B353" s="93"/>
      <c r="C353" s="93"/>
      <c r="D353" s="38">
        <v>13127</v>
      </c>
      <c r="E353" s="38" t="s">
        <v>690</v>
      </c>
      <c r="F353" s="49">
        <v>532</v>
      </c>
    </row>
    <row r="354" spans="2:6" ht="15" x14ac:dyDescent="0.2">
      <c r="B354" s="93"/>
      <c r="C354" s="93"/>
      <c r="D354" s="38">
        <v>13128</v>
      </c>
      <c r="E354" s="38" t="s">
        <v>691</v>
      </c>
      <c r="F354" s="49">
        <v>296</v>
      </c>
    </row>
    <row r="355" spans="2:6" ht="15" x14ac:dyDescent="0.2">
      <c r="B355" s="93"/>
      <c r="C355" s="93"/>
      <c r="D355" s="38">
        <v>13129</v>
      </c>
      <c r="E355" s="38" t="s">
        <v>692</v>
      </c>
      <c r="F355" s="49">
        <v>350</v>
      </c>
    </row>
    <row r="356" spans="2:6" ht="15" x14ac:dyDescent="0.2">
      <c r="B356" s="93"/>
      <c r="C356" s="93"/>
      <c r="D356" s="38">
        <v>13130</v>
      </c>
      <c r="E356" s="38" t="s">
        <v>693</v>
      </c>
      <c r="F356" s="49">
        <v>932</v>
      </c>
    </row>
    <row r="357" spans="2:6" ht="15" x14ac:dyDescent="0.2">
      <c r="B357" s="93"/>
      <c r="C357" s="93"/>
      <c r="D357" s="38">
        <v>13131</v>
      </c>
      <c r="E357" s="38" t="s">
        <v>694</v>
      </c>
      <c r="F357" s="49">
        <v>237</v>
      </c>
    </row>
    <row r="358" spans="2:6" ht="15" x14ac:dyDescent="0.2">
      <c r="B358" s="93"/>
      <c r="C358" s="93"/>
      <c r="D358" s="38">
        <v>13132</v>
      </c>
      <c r="E358" s="38" t="s">
        <v>695</v>
      </c>
      <c r="F358" s="49">
        <v>206</v>
      </c>
    </row>
    <row r="359" spans="2:6" ht="15" x14ac:dyDescent="0.2">
      <c r="B359" s="93"/>
      <c r="C359" s="93"/>
      <c r="D359" s="38">
        <v>13201</v>
      </c>
      <c r="E359" s="38" t="s">
        <v>696</v>
      </c>
      <c r="F359" s="49">
        <v>604</v>
      </c>
    </row>
    <row r="360" spans="2:6" ht="15" x14ac:dyDescent="0.2">
      <c r="B360" s="93"/>
      <c r="C360" s="93"/>
      <c r="D360" s="38">
        <v>13202</v>
      </c>
      <c r="E360" s="38" t="s">
        <v>697</v>
      </c>
      <c r="F360" s="49">
        <v>49</v>
      </c>
    </row>
    <row r="361" spans="2:6" ht="15" x14ac:dyDescent="0.2">
      <c r="B361" s="93"/>
      <c r="C361" s="93"/>
      <c r="D361" s="38">
        <v>13203</v>
      </c>
      <c r="E361" s="38" t="s">
        <v>698</v>
      </c>
      <c r="F361" s="49">
        <v>61</v>
      </c>
    </row>
    <row r="362" spans="2:6" ht="15" x14ac:dyDescent="0.2">
      <c r="B362" s="93"/>
      <c r="C362" s="93"/>
      <c r="D362" s="38">
        <v>13301</v>
      </c>
      <c r="E362" s="38" t="s">
        <v>699</v>
      </c>
      <c r="F362" s="49">
        <v>107</v>
      </c>
    </row>
    <row r="363" spans="2:6" ht="15" x14ac:dyDescent="0.2">
      <c r="B363" s="93"/>
      <c r="C363" s="93"/>
      <c r="D363" s="38">
        <v>13302</v>
      </c>
      <c r="E363" s="38" t="s">
        <v>700</v>
      </c>
      <c r="F363" s="49">
        <v>42</v>
      </c>
    </row>
    <row r="364" spans="2:6" ht="15" x14ac:dyDescent="0.2">
      <c r="B364" s="93"/>
      <c r="C364" s="93"/>
      <c r="D364" s="38">
        <v>13303</v>
      </c>
      <c r="E364" s="38" t="s">
        <v>701</v>
      </c>
      <c r="F364" s="49">
        <v>49</v>
      </c>
    </row>
    <row r="365" spans="2:6" ht="15" x14ac:dyDescent="0.2">
      <c r="B365" s="93"/>
      <c r="C365" s="93"/>
      <c r="D365" s="38">
        <v>13401</v>
      </c>
      <c r="E365" s="38" t="s">
        <v>702</v>
      </c>
      <c r="F365" s="49">
        <v>571</v>
      </c>
    </row>
    <row r="366" spans="2:6" ht="15" x14ac:dyDescent="0.2">
      <c r="B366" s="93"/>
      <c r="C366" s="93"/>
      <c r="D366" s="38">
        <v>13402</v>
      </c>
      <c r="E366" s="38" t="s">
        <v>703</v>
      </c>
      <c r="F366" s="49">
        <v>178</v>
      </c>
    </row>
    <row r="367" spans="2:6" ht="15" x14ac:dyDescent="0.2">
      <c r="B367" s="93"/>
      <c r="C367" s="93"/>
      <c r="D367" s="38">
        <v>13403</v>
      </c>
      <c r="E367" s="38" t="s">
        <v>704</v>
      </c>
      <c r="F367" s="49">
        <v>42</v>
      </c>
    </row>
    <row r="368" spans="2:6" ht="15" x14ac:dyDescent="0.2">
      <c r="B368" s="93"/>
      <c r="C368" s="93"/>
      <c r="D368" s="38">
        <v>13404</v>
      </c>
      <c r="E368" s="38" t="s">
        <v>705</v>
      </c>
      <c r="F368" s="49">
        <v>121</v>
      </c>
    </row>
    <row r="369" spans="2:6" ht="15" x14ac:dyDescent="0.2">
      <c r="B369" s="93"/>
      <c r="C369" s="93"/>
      <c r="D369" s="38">
        <v>13501</v>
      </c>
      <c r="E369" s="38" t="s">
        <v>706</v>
      </c>
      <c r="F369" s="49">
        <v>370</v>
      </c>
    </row>
    <row r="370" spans="2:6" ht="15" x14ac:dyDescent="0.2">
      <c r="B370" s="93"/>
      <c r="C370" s="93"/>
      <c r="D370" s="38">
        <v>13502</v>
      </c>
      <c r="E370" s="38" t="s">
        <v>707</v>
      </c>
      <c r="F370" s="49">
        <v>22</v>
      </c>
    </row>
    <row r="371" spans="2:6" ht="15" x14ac:dyDescent="0.2">
      <c r="B371" s="93"/>
      <c r="C371" s="93"/>
      <c r="D371" s="38">
        <v>13503</v>
      </c>
      <c r="E371" s="38" t="s">
        <v>708</v>
      </c>
      <c r="F371" s="49">
        <v>65</v>
      </c>
    </row>
    <row r="372" spans="2:6" ht="15" x14ac:dyDescent="0.2">
      <c r="B372" s="93"/>
      <c r="C372" s="93"/>
      <c r="D372" s="38">
        <v>13504</v>
      </c>
      <c r="E372" s="38" t="s">
        <v>709</v>
      </c>
      <c r="F372" s="49">
        <v>8</v>
      </c>
    </row>
    <row r="373" spans="2:6" ht="15" x14ac:dyDescent="0.2">
      <c r="B373" s="93"/>
      <c r="C373" s="93"/>
      <c r="D373" s="38">
        <v>13505</v>
      </c>
      <c r="E373" s="38" t="s">
        <v>710</v>
      </c>
      <c r="F373" s="49">
        <v>94</v>
      </c>
    </row>
    <row r="374" spans="2:6" ht="15" x14ac:dyDescent="0.2">
      <c r="B374" s="93"/>
      <c r="C374" s="93"/>
      <c r="D374" s="38">
        <v>13601</v>
      </c>
      <c r="E374" s="38" t="s">
        <v>711</v>
      </c>
      <c r="F374" s="49">
        <v>182</v>
      </c>
    </row>
    <row r="375" spans="2:6" ht="15" x14ac:dyDescent="0.2">
      <c r="B375" s="93"/>
      <c r="C375" s="93"/>
      <c r="D375" s="38">
        <v>13602</v>
      </c>
      <c r="E375" s="38" t="s">
        <v>712</v>
      </c>
      <c r="F375" s="49">
        <v>49</v>
      </c>
    </row>
    <row r="376" spans="2:6" ht="15" x14ac:dyDescent="0.2">
      <c r="B376" s="93"/>
      <c r="C376" s="93"/>
      <c r="D376" s="38">
        <v>13603</v>
      </c>
      <c r="E376" s="38" t="s">
        <v>713</v>
      </c>
      <c r="F376" s="49">
        <v>40</v>
      </c>
    </row>
    <row r="377" spans="2:6" ht="15" x14ac:dyDescent="0.2">
      <c r="B377" s="93"/>
      <c r="C377" s="93"/>
      <c r="D377" s="38">
        <v>13604</v>
      </c>
      <c r="E377" s="38" t="s">
        <v>714</v>
      </c>
      <c r="F377" s="49">
        <v>61</v>
      </c>
    </row>
    <row r="378" spans="2:6" ht="15" x14ac:dyDescent="0.2">
      <c r="B378" s="93"/>
      <c r="C378" s="93"/>
      <c r="D378" s="38">
        <v>13605</v>
      </c>
      <c r="E378" s="38" t="s">
        <v>715</v>
      </c>
      <c r="F378" s="49">
        <v>139</v>
      </c>
    </row>
    <row r="379" spans="2:6" ht="15" x14ac:dyDescent="0.2">
      <c r="B379" s="93"/>
      <c r="C379" s="93"/>
      <c r="D379" s="38">
        <v>14101</v>
      </c>
      <c r="E379" s="38" t="s">
        <v>716</v>
      </c>
      <c r="F379" s="49">
        <v>1194</v>
      </c>
    </row>
    <row r="380" spans="2:6" ht="15" x14ac:dyDescent="0.2">
      <c r="B380" s="93"/>
      <c r="C380" s="93"/>
      <c r="D380" s="38">
        <v>14102</v>
      </c>
      <c r="E380" s="38" t="s">
        <v>717</v>
      </c>
      <c r="F380" s="49">
        <v>64</v>
      </c>
    </row>
    <row r="381" spans="2:6" ht="15" x14ac:dyDescent="0.2">
      <c r="B381" s="93"/>
      <c r="C381" s="93"/>
      <c r="D381" s="38">
        <v>14103</v>
      </c>
      <c r="E381" s="38" t="s">
        <v>718</v>
      </c>
      <c r="F381" s="49">
        <v>145</v>
      </c>
    </row>
    <row r="382" spans="2:6" ht="15" x14ac:dyDescent="0.2">
      <c r="B382" s="93"/>
      <c r="C382" s="93"/>
      <c r="D382" s="38">
        <v>14104</v>
      </c>
      <c r="E382" s="38" t="s">
        <v>719</v>
      </c>
      <c r="F382" s="49">
        <v>204</v>
      </c>
    </row>
    <row r="383" spans="2:6" ht="15" x14ac:dyDescent="0.2">
      <c r="B383" s="93"/>
      <c r="C383" s="93"/>
      <c r="D383" s="38">
        <v>14105</v>
      </c>
      <c r="E383" s="38" t="s">
        <v>720</v>
      </c>
      <c r="F383" s="49">
        <v>76</v>
      </c>
    </row>
    <row r="384" spans="2:6" ht="15" x14ac:dyDescent="0.2">
      <c r="B384" s="93"/>
      <c r="C384" s="93"/>
      <c r="D384" s="38">
        <v>14106</v>
      </c>
      <c r="E384" s="38" t="s">
        <v>721</v>
      </c>
      <c r="F384" s="49">
        <v>121</v>
      </c>
    </row>
    <row r="385" spans="2:6" ht="15" x14ac:dyDescent="0.2">
      <c r="B385" s="93"/>
      <c r="C385" s="93"/>
      <c r="D385" s="38">
        <v>14107</v>
      </c>
      <c r="E385" s="38" t="s">
        <v>722</v>
      </c>
      <c r="F385" s="49">
        <v>171</v>
      </c>
    </row>
    <row r="386" spans="2:6" ht="15" x14ac:dyDescent="0.2">
      <c r="B386" s="93"/>
      <c r="C386" s="93"/>
      <c r="D386" s="38">
        <v>14108</v>
      </c>
      <c r="E386" s="38" t="s">
        <v>723</v>
      </c>
      <c r="F386" s="49">
        <v>300</v>
      </c>
    </row>
    <row r="387" spans="2:6" ht="15" x14ac:dyDescent="0.2">
      <c r="B387" s="93"/>
      <c r="C387" s="93"/>
      <c r="D387" s="38">
        <v>14201</v>
      </c>
      <c r="E387" s="38" t="s">
        <v>724</v>
      </c>
      <c r="F387" s="49">
        <v>366</v>
      </c>
    </row>
    <row r="388" spans="2:6" ht="15" x14ac:dyDescent="0.2">
      <c r="B388" s="93"/>
      <c r="C388" s="93"/>
      <c r="D388" s="38">
        <v>14202</v>
      </c>
      <c r="E388" s="38" t="s">
        <v>725</v>
      </c>
      <c r="F388" s="49">
        <v>81</v>
      </c>
    </row>
    <row r="389" spans="2:6" ht="15" x14ac:dyDescent="0.2">
      <c r="B389" s="93"/>
      <c r="C389" s="93"/>
      <c r="D389" s="38">
        <v>14203</v>
      </c>
      <c r="E389" s="38" t="s">
        <v>726</v>
      </c>
      <c r="F389" s="49">
        <v>96</v>
      </c>
    </row>
    <row r="390" spans="2:6" ht="15" x14ac:dyDescent="0.2">
      <c r="B390" s="93"/>
      <c r="C390" s="93"/>
      <c r="D390" s="38">
        <v>14204</v>
      </c>
      <c r="E390" s="38" t="s">
        <v>727</v>
      </c>
      <c r="F390" s="49">
        <v>317</v>
      </c>
    </row>
    <row r="391" spans="2:6" ht="15" x14ac:dyDescent="0.2">
      <c r="B391" s="93"/>
      <c r="C391" s="93"/>
      <c r="D391" s="38">
        <v>15101</v>
      </c>
      <c r="E391" s="38" t="s">
        <v>728</v>
      </c>
      <c r="F391" s="49">
        <v>604</v>
      </c>
    </row>
    <row r="392" spans="2:6" ht="15" x14ac:dyDescent="0.2">
      <c r="B392" s="93"/>
      <c r="C392" s="93"/>
      <c r="D392" s="38">
        <v>15102</v>
      </c>
      <c r="E392" s="38" t="s">
        <v>729</v>
      </c>
      <c r="F392" s="49">
        <v>15</v>
      </c>
    </row>
    <row r="393" spans="2:6" ht="15" x14ac:dyDescent="0.2">
      <c r="B393" s="93"/>
      <c r="C393" s="93"/>
      <c r="D393" s="38">
        <v>15201</v>
      </c>
      <c r="E393" s="38" t="s">
        <v>730</v>
      </c>
      <c r="F393" s="49">
        <v>40</v>
      </c>
    </row>
    <row r="394" spans="2:6" ht="15" x14ac:dyDescent="0.2">
      <c r="B394" s="93"/>
      <c r="C394" s="93"/>
      <c r="D394" s="38">
        <v>15202</v>
      </c>
      <c r="E394" s="38" t="s">
        <v>2658</v>
      </c>
      <c r="F394" s="49">
        <v>34</v>
      </c>
    </row>
    <row r="395" spans="2:6" ht="15" x14ac:dyDescent="0.2">
      <c r="B395" s="93"/>
      <c r="C395" s="93"/>
      <c r="D395" s="38">
        <v>16101</v>
      </c>
      <c r="E395" s="38" t="s">
        <v>731</v>
      </c>
      <c r="F395" s="49">
        <v>1229</v>
      </c>
    </row>
    <row r="396" spans="2:6" ht="15" x14ac:dyDescent="0.2">
      <c r="B396" s="93"/>
      <c r="C396" s="93"/>
      <c r="D396" s="38">
        <v>16102</v>
      </c>
      <c r="E396" s="38" t="s">
        <v>732</v>
      </c>
      <c r="F396" s="49">
        <v>169</v>
      </c>
    </row>
    <row r="397" spans="2:6" ht="15" x14ac:dyDescent="0.2">
      <c r="B397" s="93"/>
      <c r="C397" s="93"/>
      <c r="D397" s="38">
        <v>16103</v>
      </c>
      <c r="E397" s="38" t="s">
        <v>733</v>
      </c>
      <c r="F397" s="49">
        <v>40</v>
      </c>
    </row>
    <row r="398" spans="2:6" ht="15" x14ac:dyDescent="0.2">
      <c r="B398" s="93"/>
      <c r="C398" s="93"/>
      <c r="D398" s="38">
        <v>16104</v>
      </c>
      <c r="E398" s="38" t="s">
        <v>734</v>
      </c>
      <c r="F398" s="49">
        <v>114</v>
      </c>
    </row>
    <row r="399" spans="2:6" ht="15" x14ac:dyDescent="0.2">
      <c r="B399" s="93"/>
      <c r="C399" s="93"/>
      <c r="D399" s="38">
        <v>16105</v>
      </c>
      <c r="E399" s="38" t="s">
        <v>735</v>
      </c>
      <c r="F399" s="49">
        <v>43</v>
      </c>
    </row>
    <row r="400" spans="2:6" ht="15" x14ac:dyDescent="0.2">
      <c r="B400" s="93"/>
      <c r="C400" s="93"/>
      <c r="D400" s="38">
        <v>16106</v>
      </c>
      <c r="E400" s="38" t="s">
        <v>736</v>
      </c>
      <c r="F400" s="49">
        <v>63</v>
      </c>
    </row>
    <row r="401" spans="2:6" ht="15" x14ac:dyDescent="0.2">
      <c r="B401" s="93"/>
      <c r="C401" s="93"/>
      <c r="D401" s="38">
        <v>16107</v>
      </c>
      <c r="E401" s="38" t="s">
        <v>737</v>
      </c>
      <c r="F401" s="49">
        <v>88</v>
      </c>
    </row>
    <row r="402" spans="2:6" ht="15" x14ac:dyDescent="0.2">
      <c r="B402" s="93"/>
      <c r="C402" s="93"/>
      <c r="D402" s="38">
        <v>16108</v>
      </c>
      <c r="E402" s="38" t="s">
        <v>738</v>
      </c>
      <c r="F402" s="49">
        <v>75</v>
      </c>
    </row>
    <row r="403" spans="2:6" ht="15" x14ac:dyDescent="0.2">
      <c r="B403" s="93"/>
      <c r="C403" s="93"/>
      <c r="D403" s="38">
        <v>16109</v>
      </c>
      <c r="E403" s="38" t="s">
        <v>739</v>
      </c>
      <c r="F403" s="49">
        <v>120</v>
      </c>
    </row>
    <row r="404" spans="2:6" ht="15" x14ac:dyDescent="0.2">
      <c r="B404" s="93"/>
      <c r="C404" s="93"/>
      <c r="D404" s="38">
        <v>16201</v>
      </c>
      <c r="E404" s="38" t="s">
        <v>740</v>
      </c>
      <c r="F404" s="49">
        <v>68</v>
      </c>
    </row>
    <row r="405" spans="2:6" ht="15" x14ac:dyDescent="0.2">
      <c r="B405" s="93"/>
      <c r="C405" s="93"/>
      <c r="D405" s="38">
        <v>16202</v>
      </c>
      <c r="E405" s="38" t="s">
        <v>741</v>
      </c>
      <c r="F405" s="49">
        <v>64</v>
      </c>
    </row>
    <row r="406" spans="2:6" ht="15" x14ac:dyDescent="0.2">
      <c r="B406" s="93"/>
      <c r="C406" s="93"/>
      <c r="D406" s="38">
        <v>16203</v>
      </c>
      <c r="E406" s="38" t="s">
        <v>742</v>
      </c>
      <c r="F406" s="49">
        <v>130</v>
      </c>
    </row>
    <row r="407" spans="2:6" ht="15" x14ac:dyDescent="0.2">
      <c r="B407" s="93"/>
      <c r="C407" s="93"/>
      <c r="D407" s="38">
        <v>16204</v>
      </c>
      <c r="E407" s="38" t="s">
        <v>743</v>
      </c>
      <c r="F407" s="49">
        <v>71</v>
      </c>
    </row>
    <row r="408" spans="2:6" ht="15" x14ac:dyDescent="0.2">
      <c r="B408" s="93"/>
      <c r="C408" s="93"/>
      <c r="D408" s="38">
        <v>16205</v>
      </c>
      <c r="E408" s="38" t="s">
        <v>744</v>
      </c>
      <c r="F408" s="49">
        <v>56</v>
      </c>
    </row>
    <row r="409" spans="2:6" ht="15" x14ac:dyDescent="0.2">
      <c r="B409" s="93"/>
      <c r="C409" s="93"/>
      <c r="D409" s="38">
        <v>16206</v>
      </c>
      <c r="E409" s="38" t="s">
        <v>745</v>
      </c>
      <c r="F409" s="49">
        <v>27</v>
      </c>
    </row>
    <row r="410" spans="2:6" ht="15" x14ac:dyDescent="0.2">
      <c r="B410" s="93"/>
      <c r="C410" s="93"/>
      <c r="D410" s="38">
        <v>16207</v>
      </c>
      <c r="E410" s="38" t="s">
        <v>746</v>
      </c>
      <c r="F410" s="49">
        <v>48</v>
      </c>
    </row>
    <row r="411" spans="2:6" ht="15" x14ac:dyDescent="0.2">
      <c r="B411" s="93"/>
      <c r="C411" s="93"/>
      <c r="D411" s="38">
        <v>16301</v>
      </c>
      <c r="E411" s="38" t="s">
        <v>747</v>
      </c>
      <c r="F411" s="49">
        <v>344</v>
      </c>
    </row>
    <row r="412" spans="2:6" ht="15" x14ac:dyDescent="0.2">
      <c r="B412" s="93"/>
      <c r="C412" s="93"/>
      <c r="D412" s="38">
        <v>16302</v>
      </c>
      <c r="E412" s="38" t="s">
        <v>748</v>
      </c>
      <c r="F412" s="49">
        <v>70</v>
      </c>
    </row>
    <row r="413" spans="2:6" ht="15" x14ac:dyDescent="0.2">
      <c r="B413" s="93"/>
      <c r="C413" s="93"/>
      <c r="D413" s="38">
        <v>16303</v>
      </c>
      <c r="E413" s="38" t="s">
        <v>749</v>
      </c>
      <c r="F413" s="49">
        <v>35</v>
      </c>
    </row>
    <row r="414" spans="2:6" ht="15" x14ac:dyDescent="0.2">
      <c r="B414" s="93"/>
      <c r="C414" s="93"/>
      <c r="D414" s="38">
        <v>16304</v>
      </c>
      <c r="E414" s="38" t="s">
        <v>750</v>
      </c>
      <c r="F414" s="49">
        <v>28</v>
      </c>
    </row>
    <row r="415" spans="2:6" ht="15" x14ac:dyDescent="0.2">
      <c r="B415" s="93"/>
      <c r="C415" s="93"/>
      <c r="D415" s="38">
        <v>16305</v>
      </c>
      <c r="E415" s="38" t="s">
        <v>751</v>
      </c>
      <c r="F415" s="49">
        <v>31</v>
      </c>
    </row>
    <row r="416" spans="2:6" ht="15" x14ac:dyDescent="0.2">
      <c r="B416" s="93"/>
      <c r="C416" s="93"/>
      <c r="D416" s="38">
        <v>30000</v>
      </c>
      <c r="E416" s="38" t="s">
        <v>121</v>
      </c>
      <c r="F416" s="49">
        <v>7</v>
      </c>
    </row>
    <row r="417" spans="2:6" ht="15" x14ac:dyDescent="0.2">
      <c r="B417" s="93"/>
      <c r="C417" s="93"/>
      <c r="D417" s="38">
        <v>40000</v>
      </c>
      <c r="E417" s="38" t="s">
        <v>122</v>
      </c>
      <c r="F417" s="49">
        <v>12</v>
      </c>
    </row>
    <row r="418" spans="2:6" ht="15" x14ac:dyDescent="0.2">
      <c r="B418" s="93"/>
      <c r="C418" s="93"/>
      <c r="D418" s="38">
        <v>50000</v>
      </c>
      <c r="E418" s="38" t="s">
        <v>123</v>
      </c>
      <c r="F418" s="49">
        <v>8</v>
      </c>
    </row>
    <row r="419" spans="2:6" ht="15" x14ac:dyDescent="0.2">
      <c r="B419" s="93"/>
      <c r="C419" s="93"/>
      <c r="D419" s="38">
        <v>60000</v>
      </c>
      <c r="E419" s="38" t="s">
        <v>2659</v>
      </c>
      <c r="F419" s="49">
        <v>14</v>
      </c>
    </row>
    <row r="420" spans="2:6" ht="15" x14ac:dyDescent="0.2">
      <c r="B420" s="93"/>
      <c r="C420" s="93"/>
      <c r="D420" s="38">
        <v>70000</v>
      </c>
      <c r="E420" s="38" t="s">
        <v>125</v>
      </c>
      <c r="F420" s="49">
        <v>10</v>
      </c>
    </row>
    <row r="421" spans="2:6" ht="15" x14ac:dyDescent="0.2">
      <c r="B421" s="93"/>
      <c r="C421" s="93"/>
      <c r="D421" s="38">
        <v>80000</v>
      </c>
      <c r="E421" s="38" t="s">
        <v>126</v>
      </c>
      <c r="F421" s="49">
        <v>75</v>
      </c>
    </row>
    <row r="422" spans="2:6" ht="15" x14ac:dyDescent="0.2">
      <c r="B422" s="93"/>
      <c r="C422" s="93"/>
      <c r="D422" s="38">
        <v>90000</v>
      </c>
      <c r="E422" s="38" t="s">
        <v>2660</v>
      </c>
      <c r="F422" s="49">
        <v>53</v>
      </c>
    </row>
    <row r="423" spans="2:6" ht="15" x14ac:dyDescent="0.2">
      <c r="B423" s="93"/>
      <c r="C423" s="93"/>
      <c r="D423" s="38">
        <v>100000</v>
      </c>
      <c r="E423" s="38" t="s">
        <v>128</v>
      </c>
      <c r="F423" s="49">
        <v>283</v>
      </c>
    </row>
    <row r="424" spans="2:6" ht="15" x14ac:dyDescent="0.2">
      <c r="B424" s="93"/>
      <c r="C424" s="93"/>
      <c r="D424" s="38">
        <v>110000</v>
      </c>
      <c r="E424" s="38" t="s">
        <v>2661</v>
      </c>
      <c r="F424" s="49">
        <v>3</v>
      </c>
    </row>
    <row r="425" spans="2:6" ht="15" x14ac:dyDescent="0.2">
      <c r="B425" s="93"/>
      <c r="C425" s="93"/>
      <c r="D425" s="38">
        <v>120000</v>
      </c>
      <c r="E425" s="38" t="s">
        <v>752</v>
      </c>
      <c r="F425" s="49">
        <v>16</v>
      </c>
    </row>
    <row r="426" spans="2:6" ht="15" x14ac:dyDescent="0.2">
      <c r="B426" s="93"/>
      <c r="C426" s="93"/>
      <c r="D426" s="38">
        <v>130000</v>
      </c>
      <c r="E426" s="38" t="s">
        <v>753</v>
      </c>
      <c r="F426" s="49">
        <v>25</v>
      </c>
    </row>
    <row r="427" spans="2:6" ht="15" x14ac:dyDescent="0.2">
      <c r="B427" s="93"/>
      <c r="C427" s="93"/>
      <c r="D427" s="38">
        <v>140000</v>
      </c>
      <c r="E427" s="38" t="s">
        <v>132</v>
      </c>
      <c r="F427" s="49">
        <v>10</v>
      </c>
    </row>
    <row r="428" spans="2:6" ht="15" x14ac:dyDescent="0.2">
      <c r="B428" s="93"/>
      <c r="C428" s="93"/>
      <c r="D428" s="38">
        <v>150000</v>
      </c>
      <c r="E428" s="38" t="s">
        <v>133</v>
      </c>
      <c r="F428" s="49">
        <v>1</v>
      </c>
    </row>
    <row r="429" spans="2:6" ht="15" x14ac:dyDescent="0.2">
      <c r="B429" s="93"/>
      <c r="C429" s="93"/>
      <c r="D429" s="38">
        <v>888888</v>
      </c>
      <c r="E429" s="38" t="s">
        <v>754</v>
      </c>
      <c r="F429" s="49">
        <v>277</v>
      </c>
    </row>
    <row r="430" spans="2:6" ht="15" x14ac:dyDescent="0.2">
      <c r="B430" s="93"/>
      <c r="C430" s="93"/>
      <c r="D430" s="38">
        <v>999999</v>
      </c>
      <c r="E430" s="38" t="s">
        <v>389</v>
      </c>
      <c r="F430" s="49">
        <v>1191</v>
      </c>
    </row>
    <row r="431" spans="2:6" ht="15" x14ac:dyDescent="0.2">
      <c r="B431" s="97" t="s">
        <v>2662</v>
      </c>
      <c r="C431" s="97" t="s">
        <v>2663</v>
      </c>
      <c r="D431" s="38">
        <v>102</v>
      </c>
      <c r="E431" s="38" t="s">
        <v>757</v>
      </c>
      <c r="F431" s="49">
        <v>46</v>
      </c>
    </row>
    <row r="432" spans="2:6" ht="15" x14ac:dyDescent="0.2">
      <c r="B432" s="107"/>
      <c r="C432" s="107"/>
      <c r="D432" s="38">
        <v>104</v>
      </c>
      <c r="E432" s="38" t="s">
        <v>2664</v>
      </c>
      <c r="F432" s="49">
        <v>2</v>
      </c>
    </row>
    <row r="433" spans="2:6" ht="15" x14ac:dyDescent="0.2">
      <c r="B433" s="107"/>
      <c r="C433" s="107"/>
      <c r="D433" s="38">
        <v>105</v>
      </c>
      <c r="E433" s="38" t="s">
        <v>2665</v>
      </c>
      <c r="F433" s="49">
        <v>2</v>
      </c>
    </row>
    <row r="434" spans="2:6" ht="15" x14ac:dyDescent="0.2">
      <c r="B434" s="107"/>
      <c r="C434" s="107"/>
      <c r="D434" s="38">
        <v>107</v>
      </c>
      <c r="E434" s="38" t="s">
        <v>2597</v>
      </c>
      <c r="F434" s="49">
        <v>5</v>
      </c>
    </row>
    <row r="435" spans="2:6" ht="15" x14ac:dyDescent="0.2">
      <c r="B435" s="107"/>
      <c r="C435" s="107"/>
      <c r="D435" s="38">
        <v>108</v>
      </c>
      <c r="E435" s="38" t="s">
        <v>2666</v>
      </c>
      <c r="F435" s="49">
        <v>1</v>
      </c>
    </row>
    <row r="436" spans="2:6" ht="15" x14ac:dyDescent="0.2">
      <c r="B436" s="107"/>
      <c r="C436" s="107"/>
      <c r="D436" s="38">
        <v>113</v>
      </c>
      <c r="E436" s="38" t="s">
        <v>2598</v>
      </c>
      <c r="F436" s="49">
        <v>3</v>
      </c>
    </row>
    <row r="437" spans="2:6" ht="15" x14ac:dyDescent="0.2">
      <c r="B437" s="107"/>
      <c r="C437" s="107"/>
      <c r="D437" s="38">
        <v>117</v>
      </c>
      <c r="E437" s="38" t="s">
        <v>758</v>
      </c>
      <c r="F437" s="49">
        <v>120</v>
      </c>
    </row>
    <row r="438" spans="2:6" ht="15" x14ac:dyDescent="0.2">
      <c r="B438" s="107"/>
      <c r="C438" s="107"/>
      <c r="D438" s="38">
        <v>119</v>
      </c>
      <c r="E438" s="38" t="s">
        <v>2599</v>
      </c>
      <c r="F438" s="49">
        <v>4</v>
      </c>
    </row>
    <row r="439" spans="2:6" ht="15" x14ac:dyDescent="0.2">
      <c r="B439" s="107"/>
      <c r="C439" s="107"/>
      <c r="D439" s="38">
        <v>120</v>
      </c>
      <c r="E439" s="38" t="s">
        <v>2600</v>
      </c>
      <c r="F439" s="49">
        <v>48</v>
      </c>
    </row>
    <row r="440" spans="2:6" ht="15" x14ac:dyDescent="0.2">
      <c r="B440" s="107"/>
      <c r="C440" s="107"/>
      <c r="D440" s="38">
        <v>122</v>
      </c>
      <c r="E440" s="38" t="s">
        <v>2667</v>
      </c>
      <c r="F440" s="49">
        <v>2</v>
      </c>
    </row>
    <row r="441" spans="2:6" ht="15" x14ac:dyDescent="0.2">
      <c r="B441" s="107"/>
      <c r="C441" s="107"/>
      <c r="D441" s="38">
        <v>123</v>
      </c>
      <c r="E441" s="38" t="s">
        <v>2601</v>
      </c>
      <c r="F441" s="49">
        <v>5</v>
      </c>
    </row>
    <row r="442" spans="2:6" ht="15" x14ac:dyDescent="0.2">
      <c r="B442" s="107"/>
      <c r="C442" s="107"/>
      <c r="D442" s="38">
        <v>124</v>
      </c>
      <c r="E442" s="38" t="s">
        <v>2602</v>
      </c>
      <c r="F442" s="49">
        <v>3</v>
      </c>
    </row>
    <row r="443" spans="2:6" ht="15" x14ac:dyDescent="0.2">
      <c r="B443" s="107"/>
      <c r="C443" s="107"/>
      <c r="D443" s="38">
        <v>125</v>
      </c>
      <c r="E443" s="38" t="s">
        <v>2668</v>
      </c>
      <c r="F443" s="49">
        <v>1</v>
      </c>
    </row>
    <row r="444" spans="2:6" ht="15" x14ac:dyDescent="0.2">
      <c r="B444" s="107"/>
      <c r="C444" s="107"/>
      <c r="D444" s="38">
        <v>127</v>
      </c>
      <c r="E444" s="38" t="s">
        <v>2603</v>
      </c>
      <c r="F444" s="49">
        <v>26</v>
      </c>
    </row>
    <row r="445" spans="2:6" ht="15" x14ac:dyDescent="0.2">
      <c r="B445" s="107"/>
      <c r="C445" s="107"/>
      <c r="D445" s="38">
        <v>131</v>
      </c>
      <c r="E445" s="38" t="s">
        <v>2604</v>
      </c>
      <c r="F445" s="49">
        <v>1</v>
      </c>
    </row>
    <row r="446" spans="2:6" ht="15" x14ac:dyDescent="0.2">
      <c r="B446" s="107"/>
      <c r="C446" s="107"/>
      <c r="D446" s="38">
        <v>132</v>
      </c>
      <c r="E446" s="38" t="s">
        <v>2669</v>
      </c>
      <c r="F446" s="49">
        <v>1</v>
      </c>
    </row>
    <row r="447" spans="2:6" ht="15" x14ac:dyDescent="0.2">
      <c r="B447" s="107"/>
      <c r="C447" s="107"/>
      <c r="D447" s="38">
        <v>137</v>
      </c>
      <c r="E447" s="38" t="s">
        <v>2605</v>
      </c>
      <c r="F447" s="49">
        <v>4</v>
      </c>
    </row>
    <row r="448" spans="2:6" ht="15" x14ac:dyDescent="0.2">
      <c r="B448" s="107"/>
      <c r="C448" s="107"/>
      <c r="D448" s="38">
        <v>138</v>
      </c>
      <c r="E448" s="38" t="s">
        <v>2606</v>
      </c>
      <c r="F448" s="49">
        <v>1</v>
      </c>
    </row>
    <row r="449" spans="2:6" ht="15" x14ac:dyDescent="0.2">
      <c r="B449" s="107"/>
      <c r="C449" s="107"/>
      <c r="D449" s="38">
        <v>139</v>
      </c>
      <c r="E449" s="38" t="s">
        <v>2607</v>
      </c>
      <c r="F449" s="49">
        <v>3</v>
      </c>
    </row>
    <row r="450" spans="2:6" ht="15" x14ac:dyDescent="0.2">
      <c r="B450" s="107"/>
      <c r="C450" s="107"/>
      <c r="D450" s="38">
        <v>140</v>
      </c>
      <c r="E450" s="38" t="s">
        <v>759</v>
      </c>
      <c r="F450" s="49">
        <v>16</v>
      </c>
    </row>
    <row r="451" spans="2:6" ht="15" x14ac:dyDescent="0.2">
      <c r="B451" s="107"/>
      <c r="C451" s="107"/>
      <c r="D451" s="38">
        <v>141</v>
      </c>
      <c r="E451" s="38" t="s">
        <v>2608</v>
      </c>
      <c r="F451" s="49">
        <v>2</v>
      </c>
    </row>
    <row r="452" spans="2:6" ht="15" x14ac:dyDescent="0.2">
      <c r="B452" s="107"/>
      <c r="C452" s="107"/>
      <c r="D452" s="38">
        <v>143</v>
      </c>
      <c r="E452" s="38" t="s">
        <v>2609</v>
      </c>
      <c r="F452" s="49">
        <v>2</v>
      </c>
    </row>
    <row r="453" spans="2:6" ht="15" x14ac:dyDescent="0.2">
      <c r="B453" s="107"/>
      <c r="C453" s="107"/>
      <c r="D453" s="38">
        <v>144</v>
      </c>
      <c r="E453" s="38" t="s">
        <v>2610</v>
      </c>
      <c r="F453" s="49">
        <v>10</v>
      </c>
    </row>
    <row r="454" spans="2:6" ht="15" x14ac:dyDescent="0.2">
      <c r="B454" s="107"/>
      <c r="C454" s="107"/>
      <c r="D454" s="38">
        <v>146</v>
      </c>
      <c r="E454" s="38" t="s">
        <v>2611</v>
      </c>
      <c r="F454" s="49">
        <v>2</v>
      </c>
    </row>
    <row r="455" spans="2:6" ht="15" x14ac:dyDescent="0.2">
      <c r="B455" s="107"/>
      <c r="C455" s="107"/>
      <c r="D455" s="38">
        <v>147</v>
      </c>
      <c r="E455" s="38" t="s">
        <v>2612</v>
      </c>
      <c r="F455" s="49">
        <v>14</v>
      </c>
    </row>
    <row r="456" spans="2:6" ht="15" x14ac:dyDescent="0.2">
      <c r="B456" s="107"/>
      <c r="C456" s="107"/>
      <c r="D456" s="38">
        <v>148</v>
      </c>
      <c r="E456" s="38" t="s">
        <v>2613</v>
      </c>
      <c r="F456" s="49">
        <v>9</v>
      </c>
    </row>
    <row r="457" spans="2:6" ht="15" x14ac:dyDescent="0.2">
      <c r="B457" s="107"/>
      <c r="C457" s="107"/>
      <c r="D457" s="38">
        <v>149</v>
      </c>
      <c r="E457" s="38" t="s">
        <v>2614</v>
      </c>
      <c r="F457" s="49">
        <v>3</v>
      </c>
    </row>
    <row r="458" spans="2:6" ht="15" x14ac:dyDescent="0.2">
      <c r="B458" s="107"/>
      <c r="C458" s="107"/>
      <c r="D458" s="38">
        <v>209</v>
      </c>
      <c r="E458" s="38" t="s">
        <v>2615</v>
      </c>
      <c r="F458" s="49">
        <v>39</v>
      </c>
    </row>
    <row r="459" spans="2:6" ht="15" x14ac:dyDescent="0.2">
      <c r="B459" s="107"/>
      <c r="C459" s="107"/>
      <c r="D459" s="38">
        <v>211</v>
      </c>
      <c r="E459" s="38" t="s">
        <v>2616</v>
      </c>
      <c r="F459" s="49">
        <v>4</v>
      </c>
    </row>
    <row r="460" spans="2:6" ht="15" x14ac:dyDescent="0.2">
      <c r="B460" s="107"/>
      <c r="C460" s="107"/>
      <c r="D460" s="38">
        <v>213</v>
      </c>
      <c r="E460" s="38" t="s">
        <v>2617</v>
      </c>
      <c r="F460" s="49">
        <v>2</v>
      </c>
    </row>
    <row r="461" spans="2:6" ht="15" x14ac:dyDescent="0.2">
      <c r="B461" s="107"/>
      <c r="C461" s="107"/>
      <c r="D461" s="38">
        <v>214</v>
      </c>
      <c r="E461" s="38" t="s">
        <v>2618</v>
      </c>
      <c r="F461" s="49">
        <v>1</v>
      </c>
    </row>
    <row r="462" spans="2:6" ht="15" x14ac:dyDescent="0.2">
      <c r="B462" s="107"/>
      <c r="C462" s="107"/>
      <c r="D462" s="38">
        <v>215</v>
      </c>
      <c r="E462" s="38" t="s">
        <v>2619</v>
      </c>
      <c r="F462" s="49">
        <v>3</v>
      </c>
    </row>
    <row r="463" spans="2:6" ht="15" x14ac:dyDescent="0.2">
      <c r="B463" s="107"/>
      <c r="C463" s="107"/>
      <c r="D463" s="38">
        <v>218</v>
      </c>
      <c r="E463" s="38" t="s">
        <v>2620</v>
      </c>
      <c r="F463" s="49">
        <v>2</v>
      </c>
    </row>
    <row r="464" spans="2:6" ht="15" x14ac:dyDescent="0.2">
      <c r="B464" s="107"/>
      <c r="C464" s="107"/>
      <c r="D464" s="38">
        <v>219</v>
      </c>
      <c r="E464" s="38" t="s">
        <v>2621</v>
      </c>
      <c r="F464" s="49">
        <v>5</v>
      </c>
    </row>
    <row r="465" spans="2:6" ht="15" x14ac:dyDescent="0.2">
      <c r="B465" s="107"/>
      <c r="C465" s="107"/>
      <c r="D465" s="38">
        <v>220</v>
      </c>
      <c r="E465" s="38" t="s">
        <v>2670</v>
      </c>
      <c r="F465" s="49">
        <v>1</v>
      </c>
    </row>
    <row r="466" spans="2:6" ht="15" x14ac:dyDescent="0.2">
      <c r="B466" s="107"/>
      <c r="C466" s="107"/>
      <c r="D466" s="38">
        <v>224</v>
      </c>
      <c r="E466" s="38" t="s">
        <v>2671</v>
      </c>
      <c r="F466" s="49">
        <v>2</v>
      </c>
    </row>
    <row r="467" spans="2:6" ht="15" x14ac:dyDescent="0.2">
      <c r="B467" s="107"/>
      <c r="C467" s="107"/>
      <c r="D467" s="38">
        <v>229</v>
      </c>
      <c r="E467" s="38" t="s">
        <v>2672</v>
      </c>
      <c r="F467" s="49">
        <v>2</v>
      </c>
    </row>
    <row r="468" spans="2:6" ht="15" x14ac:dyDescent="0.2">
      <c r="B468" s="107"/>
      <c r="C468" s="107"/>
      <c r="D468" s="38">
        <v>230</v>
      </c>
      <c r="E468" s="38" t="s">
        <v>2622</v>
      </c>
      <c r="F468" s="49">
        <v>1</v>
      </c>
    </row>
    <row r="469" spans="2:6" ht="15" x14ac:dyDescent="0.2">
      <c r="B469" s="107"/>
      <c r="C469" s="107"/>
      <c r="D469" s="38">
        <v>234</v>
      </c>
      <c r="E469" s="38" t="s">
        <v>2623</v>
      </c>
      <c r="F469" s="49">
        <v>1</v>
      </c>
    </row>
    <row r="470" spans="2:6" ht="15" x14ac:dyDescent="0.2">
      <c r="B470" s="107"/>
      <c r="C470" s="107"/>
      <c r="D470" s="38">
        <v>235</v>
      </c>
      <c r="E470" s="38" t="s">
        <v>2624</v>
      </c>
      <c r="F470" s="49">
        <v>2</v>
      </c>
    </row>
    <row r="471" spans="2:6" ht="15" x14ac:dyDescent="0.2">
      <c r="B471" s="107"/>
      <c r="C471" s="107"/>
      <c r="D471" s="38">
        <v>313</v>
      </c>
      <c r="E471" s="38" t="s">
        <v>2673</v>
      </c>
      <c r="F471" s="49">
        <v>1</v>
      </c>
    </row>
    <row r="472" spans="2:6" ht="15" x14ac:dyDescent="0.2">
      <c r="B472" s="107"/>
      <c r="C472" s="107"/>
      <c r="D472" s="38">
        <v>317</v>
      </c>
      <c r="E472" s="38" t="s">
        <v>2625</v>
      </c>
      <c r="F472" s="49">
        <v>1</v>
      </c>
    </row>
    <row r="473" spans="2:6" ht="15" x14ac:dyDescent="0.2">
      <c r="B473" s="107"/>
      <c r="C473" s="107"/>
      <c r="D473" s="38">
        <v>324</v>
      </c>
      <c r="E473" s="38" t="s">
        <v>2674</v>
      </c>
      <c r="F473" s="49">
        <v>1</v>
      </c>
    </row>
    <row r="474" spans="2:6" ht="15" x14ac:dyDescent="0.2">
      <c r="B474" s="107"/>
      <c r="C474" s="107"/>
      <c r="D474" s="38">
        <v>328</v>
      </c>
      <c r="E474" s="38" t="s">
        <v>2626</v>
      </c>
      <c r="F474" s="49">
        <v>1</v>
      </c>
    </row>
    <row r="475" spans="2:6" ht="15" x14ac:dyDescent="0.2">
      <c r="B475" s="107"/>
      <c r="C475" s="107"/>
      <c r="D475" s="38">
        <v>334</v>
      </c>
      <c r="E475" s="38" t="s">
        <v>2627</v>
      </c>
      <c r="F475" s="49">
        <v>1</v>
      </c>
    </row>
    <row r="476" spans="2:6" ht="15" x14ac:dyDescent="0.2">
      <c r="B476" s="107"/>
      <c r="C476" s="107"/>
      <c r="D476" s="38">
        <v>336</v>
      </c>
      <c r="E476" s="38" t="s">
        <v>2628</v>
      </c>
      <c r="F476" s="49">
        <v>1</v>
      </c>
    </row>
    <row r="477" spans="2:6" ht="15" x14ac:dyDescent="0.2">
      <c r="B477" s="107"/>
      <c r="C477" s="107"/>
      <c r="D477" s="38">
        <v>342</v>
      </c>
      <c r="E477" s="38" t="s">
        <v>2629</v>
      </c>
      <c r="F477" s="49">
        <v>2</v>
      </c>
    </row>
    <row r="478" spans="2:6" ht="15" x14ac:dyDescent="0.2">
      <c r="B478" s="107"/>
      <c r="C478" s="107"/>
      <c r="D478" s="38">
        <v>348</v>
      </c>
      <c r="E478" s="38" t="s">
        <v>2675</v>
      </c>
      <c r="F478" s="49">
        <v>1</v>
      </c>
    </row>
    <row r="479" spans="2:6" ht="15" x14ac:dyDescent="0.2">
      <c r="B479" s="107"/>
      <c r="C479" s="107"/>
      <c r="D479" s="38">
        <v>405</v>
      </c>
      <c r="E479" s="38" t="s">
        <v>760</v>
      </c>
      <c r="F479" s="49">
        <v>18</v>
      </c>
    </row>
    <row r="480" spans="2:6" ht="15" x14ac:dyDescent="0.2">
      <c r="B480" s="107"/>
      <c r="C480" s="107"/>
      <c r="D480" s="38">
        <v>406</v>
      </c>
      <c r="E480" s="38" t="s">
        <v>2630</v>
      </c>
      <c r="F480" s="49">
        <v>5</v>
      </c>
    </row>
    <row r="481" spans="2:6" ht="15" x14ac:dyDescent="0.2">
      <c r="B481" s="107"/>
      <c r="C481" s="107"/>
      <c r="D481" s="38">
        <v>407</v>
      </c>
      <c r="E481" s="38" t="s">
        <v>761</v>
      </c>
      <c r="F481" s="49">
        <v>104</v>
      </c>
    </row>
    <row r="482" spans="2:6" ht="15" x14ac:dyDescent="0.2">
      <c r="B482" s="107"/>
      <c r="C482" s="107"/>
      <c r="D482" s="38">
        <v>409</v>
      </c>
      <c r="E482" s="38" t="s">
        <v>2631</v>
      </c>
      <c r="F482" s="49">
        <v>10</v>
      </c>
    </row>
    <row r="483" spans="2:6" ht="15" x14ac:dyDescent="0.2">
      <c r="B483" s="107"/>
      <c r="C483" s="107"/>
      <c r="D483" s="38">
        <v>410</v>
      </c>
      <c r="E483" s="38" t="s">
        <v>762</v>
      </c>
      <c r="F483" s="49">
        <v>82</v>
      </c>
    </row>
    <row r="484" spans="2:6" ht="15" x14ac:dyDescent="0.2">
      <c r="B484" s="107"/>
      <c r="C484" s="107"/>
      <c r="D484" s="38">
        <v>412</v>
      </c>
      <c r="E484" s="38" t="s">
        <v>2632</v>
      </c>
      <c r="F484" s="49">
        <v>12</v>
      </c>
    </row>
    <row r="485" spans="2:6" ht="15" x14ac:dyDescent="0.2">
      <c r="B485" s="107"/>
      <c r="C485" s="107"/>
      <c r="D485" s="38">
        <v>413</v>
      </c>
      <c r="E485" s="38" t="s">
        <v>763</v>
      </c>
      <c r="F485" s="49">
        <v>547</v>
      </c>
    </row>
    <row r="486" spans="2:6" ht="15" x14ac:dyDescent="0.2">
      <c r="B486" s="107"/>
      <c r="C486" s="107"/>
      <c r="D486" s="38">
        <v>414</v>
      </c>
      <c r="E486" s="38" t="s">
        <v>2633</v>
      </c>
      <c r="F486" s="49">
        <v>4</v>
      </c>
    </row>
    <row r="487" spans="2:6" ht="15" x14ac:dyDescent="0.2">
      <c r="B487" s="107"/>
      <c r="C487" s="107"/>
      <c r="D487" s="38">
        <v>416</v>
      </c>
      <c r="E487" s="38" t="s">
        <v>764</v>
      </c>
      <c r="F487" s="49">
        <v>52</v>
      </c>
    </row>
    <row r="488" spans="2:6" ht="15" x14ac:dyDescent="0.2">
      <c r="B488" s="107"/>
      <c r="C488" s="107"/>
      <c r="D488" s="38">
        <v>417</v>
      </c>
      <c r="E488" s="38" t="s">
        <v>765</v>
      </c>
      <c r="F488" s="49">
        <v>7</v>
      </c>
    </row>
    <row r="489" spans="2:6" ht="15" x14ac:dyDescent="0.2">
      <c r="B489" s="107"/>
      <c r="C489" s="107"/>
      <c r="D489" s="38">
        <v>418</v>
      </c>
      <c r="E489" s="38" t="s">
        <v>2634</v>
      </c>
      <c r="F489" s="49">
        <v>7</v>
      </c>
    </row>
    <row r="490" spans="2:6" ht="15" x14ac:dyDescent="0.2">
      <c r="B490" s="107"/>
      <c r="C490" s="107"/>
      <c r="D490" s="38">
        <v>420</v>
      </c>
      <c r="E490" s="38" t="s">
        <v>2636</v>
      </c>
      <c r="F490" s="49">
        <v>91</v>
      </c>
    </row>
    <row r="491" spans="2:6" ht="15" x14ac:dyDescent="0.2">
      <c r="B491" s="107"/>
      <c r="C491" s="107"/>
      <c r="D491" s="38">
        <v>421</v>
      </c>
      <c r="E491" s="38" t="s">
        <v>2676</v>
      </c>
      <c r="F491" s="49">
        <v>1</v>
      </c>
    </row>
    <row r="492" spans="2:6" ht="15" x14ac:dyDescent="0.2">
      <c r="B492" s="107"/>
      <c r="C492" s="107"/>
      <c r="D492" s="38">
        <v>501</v>
      </c>
      <c r="E492" s="38" t="s">
        <v>766</v>
      </c>
      <c r="F492" s="49">
        <v>595</v>
      </c>
    </row>
    <row r="493" spans="2:6" ht="15" x14ac:dyDescent="0.2">
      <c r="B493" s="107"/>
      <c r="C493" s="107"/>
      <c r="D493" s="38">
        <v>502</v>
      </c>
      <c r="E493" s="38" t="s">
        <v>767</v>
      </c>
      <c r="F493" s="49">
        <v>1088</v>
      </c>
    </row>
    <row r="494" spans="2:6" ht="15" x14ac:dyDescent="0.2">
      <c r="B494" s="107"/>
      <c r="C494" s="107"/>
      <c r="D494" s="38">
        <v>503</v>
      </c>
      <c r="E494" s="38" t="s">
        <v>768</v>
      </c>
      <c r="F494" s="49">
        <v>102</v>
      </c>
    </row>
    <row r="495" spans="2:6" ht="15" x14ac:dyDescent="0.2">
      <c r="B495" s="107"/>
      <c r="C495" s="107"/>
      <c r="D495" s="38">
        <v>505</v>
      </c>
      <c r="E495" s="38" t="s">
        <v>769</v>
      </c>
      <c r="F495" s="49">
        <v>906</v>
      </c>
    </row>
    <row r="496" spans="2:6" ht="15" x14ac:dyDescent="0.2">
      <c r="B496" s="107"/>
      <c r="C496" s="107"/>
      <c r="D496" s="38">
        <v>506</v>
      </c>
      <c r="E496" s="38" t="s">
        <v>2637</v>
      </c>
      <c r="F496" s="49">
        <v>207</v>
      </c>
    </row>
    <row r="497" spans="2:6" ht="15" x14ac:dyDescent="0.2">
      <c r="B497" s="107"/>
      <c r="C497" s="107"/>
      <c r="D497" s="38">
        <v>508</v>
      </c>
      <c r="E497" s="38" t="s">
        <v>2638</v>
      </c>
      <c r="F497" s="49">
        <v>62</v>
      </c>
    </row>
    <row r="498" spans="2:6" ht="15" x14ac:dyDescent="0.2">
      <c r="B498" s="107"/>
      <c r="C498" s="107"/>
      <c r="D498" s="38">
        <v>509</v>
      </c>
      <c r="E498" s="38" t="s">
        <v>770</v>
      </c>
      <c r="F498" s="49">
        <v>1601</v>
      </c>
    </row>
    <row r="499" spans="2:6" ht="15" x14ac:dyDescent="0.2">
      <c r="B499" s="107"/>
      <c r="C499" s="107"/>
      <c r="D499" s="38">
        <v>512</v>
      </c>
      <c r="E499" s="38" t="s">
        <v>2639</v>
      </c>
      <c r="F499" s="49">
        <v>50</v>
      </c>
    </row>
    <row r="500" spans="2:6" ht="15" x14ac:dyDescent="0.2">
      <c r="B500" s="107"/>
      <c r="C500" s="107"/>
      <c r="D500" s="38">
        <v>513</v>
      </c>
      <c r="E500" s="38" t="s">
        <v>771</v>
      </c>
      <c r="F500" s="49">
        <v>802</v>
      </c>
    </row>
    <row r="501" spans="2:6" ht="15" x14ac:dyDescent="0.2">
      <c r="B501" s="107"/>
      <c r="C501" s="107"/>
      <c r="D501" s="38">
        <v>601</v>
      </c>
      <c r="E501" s="38" t="s">
        <v>2640</v>
      </c>
      <c r="F501" s="49">
        <v>6</v>
      </c>
    </row>
    <row r="502" spans="2:6" ht="15" x14ac:dyDescent="0.2">
      <c r="B502" s="107"/>
      <c r="C502" s="107"/>
      <c r="D502" s="38">
        <v>615</v>
      </c>
      <c r="E502" s="38" t="s">
        <v>2641</v>
      </c>
      <c r="F502" s="49">
        <v>7</v>
      </c>
    </row>
    <row r="503" spans="2:6" ht="15" x14ac:dyDescent="0.2">
      <c r="B503" s="107"/>
      <c r="C503" s="107"/>
      <c r="D503" s="38">
        <v>888</v>
      </c>
      <c r="E503" s="38" t="s">
        <v>2642</v>
      </c>
      <c r="F503" s="49">
        <v>5</v>
      </c>
    </row>
    <row r="504" spans="2:6" ht="15" x14ac:dyDescent="0.2">
      <c r="B504" s="98"/>
      <c r="C504" s="98"/>
      <c r="D504" s="38">
        <v>999</v>
      </c>
      <c r="E504" s="38" t="s">
        <v>2643</v>
      </c>
      <c r="F504" s="49">
        <v>30</v>
      </c>
    </row>
    <row r="505" spans="2:6" ht="15" x14ac:dyDescent="0.2">
      <c r="B505" s="97" t="s">
        <v>2677</v>
      </c>
      <c r="C505" s="97" t="s">
        <v>2678</v>
      </c>
      <c r="D505" s="56" t="s">
        <v>4013</v>
      </c>
      <c r="E505" s="56" t="s">
        <v>111</v>
      </c>
      <c r="F505" s="65">
        <v>5434</v>
      </c>
    </row>
    <row r="506" spans="2:6" ht="15" x14ac:dyDescent="0.2">
      <c r="B506" s="98"/>
      <c r="C506" s="99"/>
      <c r="D506" s="42" t="s">
        <v>1381</v>
      </c>
      <c r="E506" s="42" t="s">
        <v>2679</v>
      </c>
      <c r="F506" s="65">
        <v>1377</v>
      </c>
    </row>
    <row r="507" spans="2:6" ht="15" x14ac:dyDescent="0.2">
      <c r="B507" s="98" t="s">
        <v>2680</v>
      </c>
      <c r="C507" s="98" t="s">
        <v>2681</v>
      </c>
      <c r="D507" s="38">
        <v>1</v>
      </c>
      <c r="E507" s="38" t="s">
        <v>2682</v>
      </c>
      <c r="F507" s="49">
        <v>47</v>
      </c>
    </row>
    <row r="508" spans="2:6" ht="15" x14ac:dyDescent="0.2">
      <c r="B508" s="93"/>
      <c r="C508" s="93"/>
      <c r="D508" s="38">
        <v>2</v>
      </c>
      <c r="E508" s="38" t="s">
        <v>2683</v>
      </c>
      <c r="F508" s="49">
        <v>54</v>
      </c>
    </row>
    <row r="509" spans="2:6" ht="15" x14ac:dyDescent="0.2">
      <c r="B509" s="93"/>
      <c r="C509" s="93"/>
      <c r="D509" s="38">
        <v>3</v>
      </c>
      <c r="E509" s="38" t="s">
        <v>2684</v>
      </c>
      <c r="F509" s="49">
        <v>59</v>
      </c>
    </row>
    <row r="510" spans="2:6" ht="15" x14ac:dyDescent="0.2">
      <c r="B510" s="93"/>
      <c r="C510" s="93"/>
      <c r="D510" s="38">
        <v>4</v>
      </c>
      <c r="E510" s="38" t="s">
        <v>2685</v>
      </c>
      <c r="F510" s="49">
        <v>73</v>
      </c>
    </row>
    <row r="511" spans="2:6" ht="15" x14ac:dyDescent="0.2">
      <c r="B511" s="93"/>
      <c r="C511" s="93"/>
      <c r="D511" s="38">
        <v>5</v>
      </c>
      <c r="E511" s="38" t="s">
        <v>2686</v>
      </c>
      <c r="F511" s="49">
        <v>143</v>
      </c>
    </row>
    <row r="512" spans="2:6" ht="15" x14ac:dyDescent="0.2">
      <c r="B512" s="93"/>
      <c r="C512" s="93"/>
      <c r="D512" s="38">
        <v>6</v>
      </c>
      <c r="E512" s="38" t="s">
        <v>2687</v>
      </c>
      <c r="F512" s="49">
        <v>108</v>
      </c>
    </row>
    <row r="513" spans="2:6" ht="15" x14ac:dyDescent="0.2">
      <c r="B513" s="93"/>
      <c r="C513" s="93"/>
      <c r="D513" s="38">
        <v>9</v>
      </c>
      <c r="E513" s="38" t="s">
        <v>817</v>
      </c>
      <c r="F513" s="49">
        <v>893</v>
      </c>
    </row>
    <row r="514" spans="2:6" ht="15" x14ac:dyDescent="0.2">
      <c r="B514" s="93" t="s">
        <v>2688</v>
      </c>
      <c r="C514" s="93" t="s">
        <v>2689</v>
      </c>
      <c r="D514" s="38">
        <v>1</v>
      </c>
      <c r="E514" s="38" t="s">
        <v>2690</v>
      </c>
      <c r="F514" s="49">
        <v>13432</v>
      </c>
    </row>
    <row r="515" spans="2:6" ht="15" x14ac:dyDescent="0.2">
      <c r="B515" s="93"/>
      <c r="C515" s="93"/>
      <c r="D515" s="38">
        <v>2</v>
      </c>
      <c r="E515" s="38" t="s">
        <v>2646</v>
      </c>
      <c r="F515" s="49">
        <v>183412</v>
      </c>
    </row>
    <row r="516" spans="2:6" ht="15" x14ac:dyDescent="0.2">
      <c r="B516" s="93"/>
      <c r="C516" s="93"/>
      <c r="D516" s="38">
        <v>3</v>
      </c>
      <c r="E516" s="38" t="s">
        <v>2647</v>
      </c>
      <c r="F516" s="49">
        <v>14931</v>
      </c>
    </row>
    <row r="517" spans="2:6" ht="15" x14ac:dyDescent="0.2">
      <c r="B517" s="93"/>
      <c r="C517" s="93"/>
      <c r="D517" s="38">
        <v>4</v>
      </c>
      <c r="E517" s="38" t="s">
        <v>2648</v>
      </c>
      <c r="F517" s="49">
        <v>3749</v>
      </c>
    </row>
    <row r="518" spans="2:6" ht="15" x14ac:dyDescent="0.2">
      <c r="B518" s="93"/>
      <c r="C518" s="93"/>
      <c r="D518" s="38">
        <v>9</v>
      </c>
      <c r="E518" s="38" t="s">
        <v>817</v>
      </c>
      <c r="F518" s="49">
        <v>915</v>
      </c>
    </row>
    <row r="519" spans="2:6" ht="30" x14ac:dyDescent="0.2">
      <c r="B519" s="38" t="s">
        <v>2691</v>
      </c>
      <c r="C519" s="38" t="s">
        <v>2692</v>
      </c>
      <c r="D519" s="38" t="s">
        <v>181</v>
      </c>
      <c r="E519" s="38" t="s">
        <v>111</v>
      </c>
      <c r="F519" s="49">
        <f>216439-197759</f>
        <v>18680</v>
      </c>
    </row>
    <row r="520" spans="2:6" ht="15" x14ac:dyDescent="0.2">
      <c r="B520" s="93" t="s">
        <v>2693</v>
      </c>
      <c r="C520" s="93" t="s">
        <v>2694</v>
      </c>
      <c r="D520" s="38">
        <v>1101</v>
      </c>
      <c r="E520" s="38" t="s">
        <v>418</v>
      </c>
      <c r="F520" s="49">
        <v>388</v>
      </c>
    </row>
    <row r="521" spans="2:6" ht="15" x14ac:dyDescent="0.2">
      <c r="B521" s="93"/>
      <c r="C521" s="93"/>
      <c r="D521" s="38">
        <v>1107</v>
      </c>
      <c r="E521" s="38" t="s">
        <v>419</v>
      </c>
      <c r="F521" s="49">
        <v>67</v>
      </c>
    </row>
    <row r="522" spans="2:6" ht="15" x14ac:dyDescent="0.2">
      <c r="B522" s="93"/>
      <c r="C522" s="93"/>
      <c r="D522" s="38">
        <v>1401</v>
      </c>
      <c r="E522" s="38" t="s">
        <v>420</v>
      </c>
      <c r="F522" s="49">
        <v>32</v>
      </c>
    </row>
    <row r="523" spans="2:6" ht="15" x14ac:dyDescent="0.2">
      <c r="B523" s="93"/>
      <c r="C523" s="93"/>
      <c r="D523" s="38">
        <v>1402</v>
      </c>
      <c r="E523" s="38" t="s">
        <v>421</v>
      </c>
      <c r="F523" s="49">
        <v>6</v>
      </c>
    </row>
    <row r="524" spans="2:6" ht="15" x14ac:dyDescent="0.2">
      <c r="B524" s="93"/>
      <c r="C524" s="93"/>
      <c r="D524" s="38">
        <v>1403</v>
      </c>
      <c r="E524" s="38" t="s">
        <v>2653</v>
      </c>
      <c r="F524" s="49">
        <v>2</v>
      </c>
    </row>
    <row r="525" spans="2:6" ht="15" x14ac:dyDescent="0.2">
      <c r="B525" s="93"/>
      <c r="C525" s="93"/>
      <c r="D525" s="38">
        <v>1404</v>
      </c>
      <c r="E525" s="38" t="s">
        <v>422</v>
      </c>
      <c r="F525" s="49">
        <v>5</v>
      </c>
    </row>
    <row r="526" spans="2:6" ht="15" x14ac:dyDescent="0.2">
      <c r="B526" s="93"/>
      <c r="C526" s="93"/>
      <c r="D526" s="38">
        <v>1405</v>
      </c>
      <c r="E526" s="38" t="s">
        <v>423</v>
      </c>
      <c r="F526" s="49">
        <v>5</v>
      </c>
    </row>
    <row r="527" spans="2:6" ht="15" x14ac:dyDescent="0.2">
      <c r="B527" s="93"/>
      <c r="C527" s="93"/>
      <c r="D527" s="38">
        <v>2101</v>
      </c>
      <c r="E527" s="38" t="s">
        <v>424</v>
      </c>
      <c r="F527" s="49">
        <v>307</v>
      </c>
    </row>
    <row r="528" spans="2:6" ht="15" x14ac:dyDescent="0.2">
      <c r="B528" s="93"/>
      <c r="C528" s="93"/>
      <c r="D528" s="38">
        <v>2102</v>
      </c>
      <c r="E528" s="38" t="s">
        <v>425</v>
      </c>
      <c r="F528" s="49">
        <v>2</v>
      </c>
    </row>
    <row r="529" spans="2:6" ht="15" x14ac:dyDescent="0.2">
      <c r="B529" s="93"/>
      <c r="C529" s="93"/>
      <c r="D529" s="38">
        <v>2103</v>
      </c>
      <c r="E529" s="38" t="s">
        <v>426</v>
      </c>
      <c r="F529" s="49">
        <v>1</v>
      </c>
    </row>
    <row r="530" spans="2:6" ht="15" x14ac:dyDescent="0.2">
      <c r="B530" s="93"/>
      <c r="C530" s="93"/>
      <c r="D530" s="38">
        <v>2104</v>
      </c>
      <c r="E530" s="38" t="s">
        <v>427</v>
      </c>
      <c r="F530" s="49">
        <v>5</v>
      </c>
    </row>
    <row r="531" spans="2:6" ht="15" x14ac:dyDescent="0.2">
      <c r="B531" s="93"/>
      <c r="C531" s="93"/>
      <c r="D531" s="38">
        <v>2201</v>
      </c>
      <c r="E531" s="38" t="s">
        <v>428</v>
      </c>
      <c r="F531" s="49">
        <v>238</v>
      </c>
    </row>
    <row r="532" spans="2:6" ht="15" x14ac:dyDescent="0.2">
      <c r="B532" s="93"/>
      <c r="C532" s="93"/>
      <c r="D532" s="38">
        <v>2203</v>
      </c>
      <c r="E532" s="38" t="s">
        <v>429</v>
      </c>
      <c r="F532" s="49">
        <v>6</v>
      </c>
    </row>
    <row r="533" spans="2:6" ht="15" x14ac:dyDescent="0.2">
      <c r="B533" s="93"/>
      <c r="C533" s="93"/>
      <c r="D533" s="38">
        <v>2301</v>
      </c>
      <c r="E533" s="38" t="s">
        <v>430</v>
      </c>
      <c r="F533" s="49">
        <v>25</v>
      </c>
    </row>
    <row r="534" spans="2:6" ht="15" x14ac:dyDescent="0.2">
      <c r="B534" s="93"/>
      <c r="C534" s="93"/>
      <c r="D534" s="38">
        <v>2302</v>
      </c>
      <c r="E534" s="38" t="s">
        <v>431</v>
      </c>
      <c r="F534" s="49">
        <v>13</v>
      </c>
    </row>
    <row r="535" spans="2:6" ht="15" x14ac:dyDescent="0.2">
      <c r="B535" s="93"/>
      <c r="C535" s="93"/>
      <c r="D535" s="38">
        <v>3101</v>
      </c>
      <c r="E535" s="38" t="s">
        <v>432</v>
      </c>
      <c r="F535" s="49">
        <v>125</v>
      </c>
    </row>
    <row r="536" spans="2:6" ht="15" x14ac:dyDescent="0.2">
      <c r="B536" s="93"/>
      <c r="C536" s="93"/>
      <c r="D536" s="38">
        <v>3102</v>
      </c>
      <c r="E536" s="38" t="s">
        <v>433</v>
      </c>
      <c r="F536" s="49">
        <v>19</v>
      </c>
    </row>
    <row r="537" spans="2:6" ht="15" x14ac:dyDescent="0.2">
      <c r="B537" s="93"/>
      <c r="C537" s="93"/>
      <c r="D537" s="38">
        <v>3103</v>
      </c>
      <c r="E537" s="38" t="s">
        <v>434</v>
      </c>
      <c r="F537" s="49">
        <v>8</v>
      </c>
    </row>
    <row r="538" spans="2:6" ht="15" x14ac:dyDescent="0.2">
      <c r="B538" s="93"/>
      <c r="C538" s="93"/>
      <c r="D538" s="38">
        <v>3201</v>
      </c>
      <c r="E538" s="38" t="s">
        <v>435</v>
      </c>
      <c r="F538" s="49">
        <v>17</v>
      </c>
    </row>
    <row r="539" spans="2:6" ht="15" x14ac:dyDescent="0.2">
      <c r="B539" s="93"/>
      <c r="C539" s="93"/>
      <c r="D539" s="38">
        <v>3202</v>
      </c>
      <c r="E539" s="38" t="s">
        <v>436</v>
      </c>
      <c r="F539" s="49">
        <v>30</v>
      </c>
    </row>
    <row r="540" spans="2:6" ht="15" x14ac:dyDescent="0.2">
      <c r="B540" s="93"/>
      <c r="C540" s="93"/>
      <c r="D540" s="38">
        <v>3301</v>
      </c>
      <c r="E540" s="38" t="s">
        <v>437</v>
      </c>
      <c r="F540" s="49">
        <v>30</v>
      </c>
    </row>
    <row r="541" spans="2:6" ht="15" x14ac:dyDescent="0.2">
      <c r="B541" s="93"/>
      <c r="C541" s="93"/>
      <c r="D541" s="38">
        <v>3302</v>
      </c>
      <c r="E541" s="38" t="s">
        <v>438</v>
      </c>
      <c r="F541" s="49">
        <v>4</v>
      </c>
    </row>
    <row r="542" spans="2:6" ht="15" x14ac:dyDescent="0.2">
      <c r="B542" s="93"/>
      <c r="C542" s="93"/>
      <c r="D542" s="38">
        <v>3303</v>
      </c>
      <c r="E542" s="38" t="s">
        <v>439</v>
      </c>
      <c r="F542" s="49">
        <v>3</v>
      </c>
    </row>
    <row r="543" spans="2:6" ht="15" x14ac:dyDescent="0.2">
      <c r="B543" s="93"/>
      <c r="C543" s="93"/>
      <c r="D543" s="38">
        <v>3304</v>
      </c>
      <c r="E543" s="38" t="s">
        <v>440</v>
      </c>
      <c r="F543" s="49">
        <v>9</v>
      </c>
    </row>
    <row r="544" spans="2:6" ht="15" x14ac:dyDescent="0.2">
      <c r="B544" s="93"/>
      <c r="C544" s="93"/>
      <c r="D544" s="38">
        <v>4101</v>
      </c>
      <c r="E544" s="38" t="s">
        <v>441</v>
      </c>
      <c r="F544" s="49">
        <v>150</v>
      </c>
    </row>
    <row r="545" spans="2:6" ht="15" x14ac:dyDescent="0.2">
      <c r="B545" s="93"/>
      <c r="C545" s="93"/>
      <c r="D545" s="38">
        <v>4102</v>
      </c>
      <c r="E545" s="38" t="s">
        <v>442</v>
      </c>
      <c r="F545" s="49">
        <v>70</v>
      </c>
    </row>
    <row r="546" spans="2:6" ht="15" x14ac:dyDescent="0.2">
      <c r="B546" s="93"/>
      <c r="C546" s="93"/>
      <c r="D546" s="38">
        <v>4103</v>
      </c>
      <c r="E546" s="38" t="s">
        <v>443</v>
      </c>
      <c r="F546" s="49">
        <v>2</v>
      </c>
    </row>
    <row r="547" spans="2:6" ht="15" x14ac:dyDescent="0.2">
      <c r="B547" s="93"/>
      <c r="C547" s="93"/>
      <c r="D547" s="38">
        <v>4104</v>
      </c>
      <c r="E547" s="38" t="s">
        <v>444</v>
      </c>
      <c r="F547" s="49">
        <v>1</v>
      </c>
    </row>
    <row r="548" spans="2:6" ht="15" x14ac:dyDescent="0.2">
      <c r="B548" s="93"/>
      <c r="C548" s="93"/>
      <c r="D548" s="38">
        <v>4105</v>
      </c>
      <c r="E548" s="38" t="s">
        <v>445</v>
      </c>
      <c r="F548" s="49">
        <v>1</v>
      </c>
    </row>
    <row r="549" spans="2:6" ht="15" x14ac:dyDescent="0.2">
      <c r="B549" s="93"/>
      <c r="C549" s="93"/>
      <c r="D549" s="38">
        <v>4106</v>
      </c>
      <c r="E549" s="38" t="s">
        <v>446</v>
      </c>
      <c r="F549" s="49">
        <v>11</v>
      </c>
    </row>
    <row r="550" spans="2:6" ht="15" x14ac:dyDescent="0.2">
      <c r="B550" s="93"/>
      <c r="C550" s="93"/>
      <c r="D550" s="38">
        <v>4201</v>
      </c>
      <c r="E550" s="38" t="s">
        <v>447</v>
      </c>
      <c r="F550" s="49">
        <v>14</v>
      </c>
    </row>
    <row r="551" spans="2:6" ht="15" x14ac:dyDescent="0.2">
      <c r="B551" s="93"/>
      <c r="C551" s="93"/>
      <c r="D551" s="38">
        <v>4202</v>
      </c>
      <c r="E551" s="38" t="s">
        <v>448</v>
      </c>
      <c r="F551" s="49">
        <v>2</v>
      </c>
    </row>
    <row r="552" spans="2:6" ht="15" x14ac:dyDescent="0.2">
      <c r="B552" s="93"/>
      <c r="C552" s="93"/>
      <c r="D552" s="38">
        <v>4203</v>
      </c>
      <c r="E552" s="38" t="s">
        <v>449</v>
      </c>
      <c r="F552" s="49">
        <v>11</v>
      </c>
    </row>
    <row r="553" spans="2:6" ht="15" x14ac:dyDescent="0.2">
      <c r="B553" s="93"/>
      <c r="C553" s="93"/>
      <c r="D553" s="38">
        <v>4204</v>
      </c>
      <c r="E553" s="38" t="s">
        <v>450</v>
      </c>
      <c r="F553" s="49">
        <v>11</v>
      </c>
    </row>
    <row r="554" spans="2:6" ht="15" x14ac:dyDescent="0.2">
      <c r="B554" s="93"/>
      <c r="C554" s="93"/>
      <c r="D554" s="38">
        <v>4301</v>
      </c>
      <c r="E554" s="38" t="s">
        <v>451</v>
      </c>
      <c r="F554" s="49">
        <v>40</v>
      </c>
    </row>
    <row r="555" spans="2:6" ht="15" x14ac:dyDescent="0.2">
      <c r="B555" s="93"/>
      <c r="C555" s="93"/>
      <c r="D555" s="38">
        <v>4302</v>
      </c>
      <c r="E555" s="38" t="s">
        <v>452</v>
      </c>
      <c r="F555" s="49">
        <v>3</v>
      </c>
    </row>
    <row r="556" spans="2:6" ht="15" x14ac:dyDescent="0.2">
      <c r="B556" s="93"/>
      <c r="C556" s="93"/>
      <c r="D556" s="38">
        <v>4303</v>
      </c>
      <c r="E556" s="38" t="s">
        <v>453</v>
      </c>
      <c r="F556" s="49">
        <v>6</v>
      </c>
    </row>
    <row r="557" spans="2:6" ht="15" x14ac:dyDescent="0.2">
      <c r="B557" s="93"/>
      <c r="C557" s="93"/>
      <c r="D557" s="38">
        <v>4304</v>
      </c>
      <c r="E557" s="38" t="s">
        <v>454</v>
      </c>
      <c r="F557" s="49">
        <v>3</v>
      </c>
    </row>
    <row r="558" spans="2:6" ht="15" x14ac:dyDescent="0.2">
      <c r="B558" s="93"/>
      <c r="C558" s="93"/>
      <c r="D558" s="38">
        <v>4305</v>
      </c>
      <c r="E558" s="38" t="s">
        <v>455</v>
      </c>
      <c r="F558" s="49">
        <v>2</v>
      </c>
    </row>
    <row r="559" spans="2:6" ht="15" x14ac:dyDescent="0.2">
      <c r="B559" s="93"/>
      <c r="C559" s="93"/>
      <c r="D559" s="38">
        <v>5101</v>
      </c>
      <c r="E559" s="38" t="s">
        <v>456</v>
      </c>
      <c r="F559" s="49">
        <v>251</v>
      </c>
    </row>
    <row r="560" spans="2:6" ht="15" x14ac:dyDescent="0.2">
      <c r="B560" s="93"/>
      <c r="C560" s="93"/>
      <c r="D560" s="38">
        <v>5102</v>
      </c>
      <c r="E560" s="38" t="s">
        <v>457</v>
      </c>
      <c r="F560" s="49">
        <v>3</v>
      </c>
    </row>
    <row r="561" spans="2:6" ht="15" x14ac:dyDescent="0.2">
      <c r="B561" s="93"/>
      <c r="C561" s="93"/>
      <c r="D561" s="38">
        <v>5103</v>
      </c>
      <c r="E561" s="38" t="s">
        <v>458</v>
      </c>
      <c r="F561" s="49">
        <v>36</v>
      </c>
    </row>
    <row r="562" spans="2:6" ht="15" x14ac:dyDescent="0.2">
      <c r="B562" s="93"/>
      <c r="C562" s="93"/>
      <c r="D562" s="38">
        <v>5104</v>
      </c>
      <c r="E562" s="38" t="s">
        <v>459</v>
      </c>
      <c r="F562" s="49">
        <v>3</v>
      </c>
    </row>
    <row r="563" spans="2:6" ht="15" x14ac:dyDescent="0.2">
      <c r="B563" s="93"/>
      <c r="C563" s="93"/>
      <c r="D563" s="38">
        <v>5105</v>
      </c>
      <c r="E563" s="38" t="s">
        <v>460</v>
      </c>
      <c r="F563" s="49">
        <v>2</v>
      </c>
    </row>
    <row r="564" spans="2:6" ht="15" x14ac:dyDescent="0.2">
      <c r="B564" s="93"/>
      <c r="C564" s="93"/>
      <c r="D564" s="38">
        <v>5107</v>
      </c>
      <c r="E564" s="38" t="s">
        <v>461</v>
      </c>
      <c r="F564" s="49">
        <v>26</v>
      </c>
    </row>
    <row r="565" spans="2:6" ht="15" x14ac:dyDescent="0.2">
      <c r="B565" s="93"/>
      <c r="C565" s="93"/>
      <c r="D565" s="38">
        <v>5109</v>
      </c>
      <c r="E565" s="38" t="s">
        <v>462</v>
      </c>
      <c r="F565" s="49">
        <v>372</v>
      </c>
    </row>
    <row r="566" spans="2:6" ht="15" x14ac:dyDescent="0.2">
      <c r="B566" s="93"/>
      <c r="C566" s="93"/>
      <c r="D566" s="38">
        <v>5201</v>
      </c>
      <c r="E566" s="38" t="s">
        <v>2654</v>
      </c>
      <c r="F566" s="49">
        <v>7</v>
      </c>
    </row>
    <row r="567" spans="2:6" ht="15" x14ac:dyDescent="0.2">
      <c r="B567" s="93"/>
      <c r="C567" s="93"/>
      <c r="D567" s="38">
        <v>5301</v>
      </c>
      <c r="E567" s="38" t="s">
        <v>463</v>
      </c>
      <c r="F567" s="49">
        <v>83</v>
      </c>
    </row>
    <row r="568" spans="2:6" ht="15" x14ac:dyDescent="0.2">
      <c r="B568" s="93"/>
      <c r="C568" s="93"/>
      <c r="D568" s="38">
        <v>5302</v>
      </c>
      <c r="E568" s="38" t="s">
        <v>464</v>
      </c>
      <c r="F568" s="49">
        <v>7</v>
      </c>
    </row>
    <row r="569" spans="2:6" ht="15" x14ac:dyDescent="0.2">
      <c r="B569" s="93"/>
      <c r="C569" s="93"/>
      <c r="D569" s="38">
        <v>5304</v>
      </c>
      <c r="E569" s="38" t="s">
        <v>466</v>
      </c>
      <c r="F569" s="49">
        <v>7</v>
      </c>
    </row>
    <row r="570" spans="2:6" ht="15" x14ac:dyDescent="0.2">
      <c r="B570" s="93"/>
      <c r="C570" s="93"/>
      <c r="D570" s="38">
        <v>5401</v>
      </c>
      <c r="E570" s="38" t="s">
        <v>467</v>
      </c>
      <c r="F570" s="49">
        <v>19</v>
      </c>
    </row>
    <row r="571" spans="2:6" ht="15" x14ac:dyDescent="0.2">
      <c r="B571" s="93"/>
      <c r="C571" s="93"/>
      <c r="D571" s="38">
        <v>5402</v>
      </c>
      <c r="E571" s="38" t="s">
        <v>468</v>
      </c>
      <c r="F571" s="49">
        <v>4</v>
      </c>
    </row>
    <row r="572" spans="2:6" ht="15" x14ac:dyDescent="0.2">
      <c r="B572" s="93"/>
      <c r="C572" s="93"/>
      <c r="D572" s="38">
        <v>5403</v>
      </c>
      <c r="E572" s="38" t="s">
        <v>469</v>
      </c>
      <c r="F572" s="49">
        <v>2</v>
      </c>
    </row>
    <row r="573" spans="2:6" ht="15" x14ac:dyDescent="0.2">
      <c r="B573" s="93"/>
      <c r="C573" s="93"/>
      <c r="D573" s="38">
        <v>5404</v>
      </c>
      <c r="E573" s="38" t="s">
        <v>470</v>
      </c>
      <c r="F573" s="49">
        <v>5</v>
      </c>
    </row>
    <row r="574" spans="2:6" ht="15" x14ac:dyDescent="0.2">
      <c r="B574" s="93"/>
      <c r="C574" s="93"/>
      <c r="D574" s="38">
        <v>5405</v>
      </c>
      <c r="E574" s="38" t="s">
        <v>471</v>
      </c>
      <c r="F574" s="49">
        <v>7</v>
      </c>
    </row>
    <row r="575" spans="2:6" ht="15" x14ac:dyDescent="0.2">
      <c r="B575" s="93"/>
      <c r="C575" s="93"/>
      <c r="D575" s="38">
        <v>5501</v>
      </c>
      <c r="E575" s="38" t="s">
        <v>472</v>
      </c>
      <c r="F575" s="49">
        <v>41</v>
      </c>
    </row>
    <row r="576" spans="2:6" ht="15" x14ac:dyDescent="0.2">
      <c r="B576" s="93"/>
      <c r="C576" s="93"/>
      <c r="D576" s="38">
        <v>5502</v>
      </c>
      <c r="E576" s="38" t="s">
        <v>473</v>
      </c>
      <c r="F576" s="49">
        <v>28</v>
      </c>
    </row>
    <row r="577" spans="2:6" ht="15" x14ac:dyDescent="0.2">
      <c r="B577" s="93"/>
      <c r="C577" s="93"/>
      <c r="D577" s="38">
        <v>5503</v>
      </c>
      <c r="E577" s="38" t="s">
        <v>474</v>
      </c>
      <c r="F577" s="49">
        <v>5</v>
      </c>
    </row>
    <row r="578" spans="2:6" ht="15" x14ac:dyDescent="0.2">
      <c r="B578" s="93"/>
      <c r="C578" s="93"/>
      <c r="D578" s="38">
        <v>5504</v>
      </c>
      <c r="E578" s="38" t="s">
        <v>475</v>
      </c>
      <c r="F578" s="49">
        <v>6</v>
      </c>
    </row>
    <row r="579" spans="2:6" ht="15" x14ac:dyDescent="0.2">
      <c r="B579" s="93"/>
      <c r="C579" s="93"/>
      <c r="D579" s="38">
        <v>5506</v>
      </c>
      <c r="E579" s="38" t="s">
        <v>476</v>
      </c>
      <c r="F579" s="49">
        <v>10</v>
      </c>
    </row>
    <row r="580" spans="2:6" ht="15" x14ac:dyDescent="0.2">
      <c r="B580" s="93"/>
      <c r="C580" s="93"/>
      <c r="D580" s="38">
        <v>5601</v>
      </c>
      <c r="E580" s="38" t="s">
        <v>477</v>
      </c>
      <c r="F580" s="49">
        <v>63</v>
      </c>
    </row>
    <row r="581" spans="2:6" ht="15" x14ac:dyDescent="0.2">
      <c r="B581" s="93"/>
      <c r="C581" s="93"/>
      <c r="D581" s="38">
        <v>5602</v>
      </c>
      <c r="E581" s="38" t="s">
        <v>478</v>
      </c>
      <c r="F581" s="49">
        <v>5</v>
      </c>
    </row>
    <row r="582" spans="2:6" ht="15" x14ac:dyDescent="0.2">
      <c r="B582" s="93"/>
      <c r="C582" s="93"/>
      <c r="D582" s="38">
        <v>5603</v>
      </c>
      <c r="E582" s="38" t="s">
        <v>479</v>
      </c>
      <c r="F582" s="49">
        <v>13</v>
      </c>
    </row>
    <row r="583" spans="2:6" ht="15" x14ac:dyDescent="0.2">
      <c r="B583" s="93"/>
      <c r="C583" s="93"/>
      <c r="D583" s="38">
        <v>5604</v>
      </c>
      <c r="E583" s="38" t="s">
        <v>480</v>
      </c>
      <c r="F583" s="49">
        <v>12</v>
      </c>
    </row>
    <row r="584" spans="2:6" ht="15" x14ac:dyDescent="0.2">
      <c r="B584" s="93"/>
      <c r="C584" s="93"/>
      <c r="D584" s="38">
        <v>5605</v>
      </c>
      <c r="E584" s="38" t="s">
        <v>481</v>
      </c>
      <c r="F584" s="49">
        <v>7</v>
      </c>
    </row>
    <row r="585" spans="2:6" ht="15" x14ac:dyDescent="0.2">
      <c r="B585" s="93"/>
      <c r="C585" s="93"/>
      <c r="D585" s="38">
        <v>5606</v>
      </c>
      <c r="E585" s="38" t="s">
        <v>482</v>
      </c>
      <c r="F585" s="49">
        <v>5</v>
      </c>
    </row>
    <row r="586" spans="2:6" ht="15" x14ac:dyDescent="0.2">
      <c r="B586" s="93"/>
      <c r="C586" s="93"/>
      <c r="D586" s="38">
        <v>5701</v>
      </c>
      <c r="E586" s="38" t="s">
        <v>483</v>
      </c>
      <c r="F586" s="49">
        <v>63</v>
      </c>
    </row>
    <row r="587" spans="2:6" ht="15" x14ac:dyDescent="0.2">
      <c r="B587" s="93"/>
      <c r="C587" s="93"/>
      <c r="D587" s="38">
        <v>5702</v>
      </c>
      <c r="E587" s="38" t="s">
        <v>484</v>
      </c>
      <c r="F587" s="49">
        <v>15</v>
      </c>
    </row>
    <row r="588" spans="2:6" ht="15" x14ac:dyDescent="0.2">
      <c r="B588" s="93"/>
      <c r="C588" s="93"/>
      <c r="D588" s="38">
        <v>5703</v>
      </c>
      <c r="E588" s="38" t="s">
        <v>485</v>
      </c>
      <c r="F588" s="49">
        <v>15</v>
      </c>
    </row>
    <row r="589" spans="2:6" ht="15" x14ac:dyDescent="0.2">
      <c r="B589" s="93"/>
      <c r="C589" s="93"/>
      <c r="D589" s="38">
        <v>5704</v>
      </c>
      <c r="E589" s="38" t="s">
        <v>486</v>
      </c>
      <c r="F589" s="49">
        <v>2</v>
      </c>
    </row>
    <row r="590" spans="2:6" ht="15" x14ac:dyDescent="0.2">
      <c r="B590" s="93"/>
      <c r="C590" s="93"/>
      <c r="D590" s="38">
        <v>5705</v>
      </c>
      <c r="E590" s="38" t="s">
        <v>487</v>
      </c>
      <c r="F590" s="49">
        <v>6</v>
      </c>
    </row>
    <row r="591" spans="2:6" ht="15" x14ac:dyDescent="0.2">
      <c r="B591" s="93"/>
      <c r="C591" s="93"/>
      <c r="D591" s="38">
        <v>5706</v>
      </c>
      <c r="E591" s="38" t="s">
        <v>488</v>
      </c>
      <c r="F591" s="49">
        <v>7</v>
      </c>
    </row>
    <row r="592" spans="2:6" ht="15" x14ac:dyDescent="0.2">
      <c r="B592" s="93"/>
      <c r="C592" s="93"/>
      <c r="D592" s="38">
        <v>5801</v>
      </c>
      <c r="E592" s="38" t="s">
        <v>489</v>
      </c>
      <c r="F592" s="49">
        <v>111</v>
      </c>
    </row>
    <row r="593" spans="2:6" ht="15" x14ac:dyDescent="0.2">
      <c r="B593" s="93"/>
      <c r="C593" s="93"/>
      <c r="D593" s="38">
        <v>5802</v>
      </c>
      <c r="E593" s="38" t="s">
        <v>490</v>
      </c>
      <c r="F593" s="49">
        <v>34</v>
      </c>
    </row>
    <row r="594" spans="2:6" ht="15" x14ac:dyDescent="0.2">
      <c r="B594" s="93"/>
      <c r="C594" s="93"/>
      <c r="D594" s="38">
        <v>5803</v>
      </c>
      <c r="E594" s="38" t="s">
        <v>491</v>
      </c>
      <c r="F594" s="49">
        <v>19</v>
      </c>
    </row>
    <row r="595" spans="2:6" ht="15" x14ac:dyDescent="0.2">
      <c r="B595" s="93"/>
      <c r="C595" s="93"/>
      <c r="D595" s="38">
        <v>5804</v>
      </c>
      <c r="E595" s="38" t="s">
        <v>492</v>
      </c>
      <c r="F595" s="49">
        <v>93</v>
      </c>
    </row>
    <row r="596" spans="2:6" ht="15" x14ac:dyDescent="0.2">
      <c r="B596" s="93"/>
      <c r="C596" s="93"/>
      <c r="D596" s="38">
        <v>6101</v>
      </c>
      <c r="E596" s="38" t="s">
        <v>493</v>
      </c>
      <c r="F596" s="49">
        <v>206</v>
      </c>
    </row>
    <row r="597" spans="2:6" ht="15" x14ac:dyDescent="0.2">
      <c r="B597" s="93"/>
      <c r="C597" s="93"/>
      <c r="D597" s="38">
        <v>6102</v>
      </c>
      <c r="E597" s="38" t="s">
        <v>494</v>
      </c>
      <c r="F597" s="49">
        <v>6</v>
      </c>
    </row>
    <row r="598" spans="2:6" ht="15" x14ac:dyDescent="0.2">
      <c r="B598" s="93"/>
      <c r="C598" s="93"/>
      <c r="D598" s="38">
        <v>6103</v>
      </c>
      <c r="E598" s="38" t="s">
        <v>495</v>
      </c>
      <c r="F598" s="49">
        <v>1</v>
      </c>
    </row>
    <row r="599" spans="2:6" ht="15" x14ac:dyDescent="0.2">
      <c r="B599" s="93"/>
      <c r="C599" s="93"/>
      <c r="D599" s="38">
        <v>6104</v>
      </c>
      <c r="E599" s="38" t="s">
        <v>496</v>
      </c>
      <c r="F599" s="49">
        <v>7</v>
      </c>
    </row>
    <row r="600" spans="2:6" ht="15" x14ac:dyDescent="0.2">
      <c r="B600" s="93"/>
      <c r="C600" s="93"/>
      <c r="D600" s="38">
        <v>6105</v>
      </c>
      <c r="E600" s="38" t="s">
        <v>497</v>
      </c>
      <c r="F600" s="49">
        <v>9</v>
      </c>
    </row>
    <row r="601" spans="2:6" ht="15" x14ac:dyDescent="0.2">
      <c r="B601" s="93"/>
      <c r="C601" s="93"/>
      <c r="D601" s="38">
        <v>6106</v>
      </c>
      <c r="E601" s="38" t="s">
        <v>498</v>
      </c>
      <c r="F601" s="49">
        <v>14</v>
      </c>
    </row>
    <row r="602" spans="2:6" ht="15" x14ac:dyDescent="0.2">
      <c r="B602" s="93"/>
      <c r="C602" s="93"/>
      <c r="D602" s="38">
        <v>6107</v>
      </c>
      <c r="E602" s="38" t="s">
        <v>499</v>
      </c>
      <c r="F602" s="49">
        <v>13</v>
      </c>
    </row>
    <row r="603" spans="2:6" ht="15" x14ac:dyDescent="0.2">
      <c r="B603" s="93"/>
      <c r="C603" s="93"/>
      <c r="D603" s="38">
        <v>6108</v>
      </c>
      <c r="E603" s="38" t="s">
        <v>500</v>
      </c>
      <c r="F603" s="49">
        <v>20</v>
      </c>
    </row>
    <row r="604" spans="2:6" ht="15" x14ac:dyDescent="0.2">
      <c r="B604" s="93"/>
      <c r="C604" s="93"/>
      <c r="D604" s="38">
        <v>6109</v>
      </c>
      <c r="E604" s="38" t="s">
        <v>501</v>
      </c>
      <c r="F604" s="49">
        <v>12</v>
      </c>
    </row>
    <row r="605" spans="2:6" ht="15" x14ac:dyDescent="0.2">
      <c r="B605" s="93"/>
      <c r="C605" s="93"/>
      <c r="D605" s="38">
        <v>6110</v>
      </c>
      <c r="E605" s="38" t="s">
        <v>502</v>
      </c>
      <c r="F605" s="49">
        <v>9</v>
      </c>
    </row>
    <row r="606" spans="2:6" ht="15" x14ac:dyDescent="0.2">
      <c r="B606" s="93"/>
      <c r="C606" s="93"/>
      <c r="D606" s="38">
        <v>6111</v>
      </c>
      <c r="E606" s="38" t="s">
        <v>503</v>
      </c>
      <c r="F606" s="49">
        <v>4</v>
      </c>
    </row>
    <row r="607" spans="2:6" ht="15" x14ac:dyDescent="0.2">
      <c r="B607" s="93"/>
      <c r="C607" s="93"/>
      <c r="D607" s="38">
        <v>6112</v>
      </c>
      <c r="E607" s="38" t="s">
        <v>504</v>
      </c>
      <c r="F607" s="49">
        <v>5</v>
      </c>
    </row>
    <row r="608" spans="2:6" ht="15" x14ac:dyDescent="0.2">
      <c r="B608" s="93"/>
      <c r="C608" s="93"/>
      <c r="D608" s="38">
        <v>6113</v>
      </c>
      <c r="E608" s="38" t="s">
        <v>505</v>
      </c>
      <c r="F608" s="49">
        <v>14</v>
      </c>
    </row>
    <row r="609" spans="2:6" ht="15" x14ac:dyDescent="0.2">
      <c r="B609" s="93"/>
      <c r="C609" s="93"/>
      <c r="D609" s="38">
        <v>6114</v>
      </c>
      <c r="E609" s="38" t="s">
        <v>506</v>
      </c>
      <c r="F609" s="49">
        <v>3</v>
      </c>
    </row>
    <row r="610" spans="2:6" ht="15" x14ac:dyDescent="0.2">
      <c r="B610" s="93"/>
      <c r="C610" s="93"/>
      <c r="D610" s="38">
        <v>6115</v>
      </c>
      <c r="E610" s="38" t="s">
        <v>507</v>
      </c>
      <c r="F610" s="49">
        <v>48</v>
      </c>
    </row>
    <row r="611" spans="2:6" ht="15" x14ac:dyDescent="0.2">
      <c r="B611" s="93"/>
      <c r="C611" s="93"/>
      <c r="D611" s="38">
        <v>6116</v>
      </c>
      <c r="E611" s="38" t="s">
        <v>508</v>
      </c>
      <c r="F611" s="49">
        <v>8</v>
      </c>
    </row>
    <row r="612" spans="2:6" ht="15" x14ac:dyDescent="0.2">
      <c r="B612" s="93"/>
      <c r="C612" s="93"/>
      <c r="D612" s="38">
        <v>6117</v>
      </c>
      <c r="E612" s="38" t="s">
        <v>509</v>
      </c>
      <c r="F612" s="49">
        <v>16</v>
      </c>
    </row>
    <row r="613" spans="2:6" ht="15" x14ac:dyDescent="0.2">
      <c r="B613" s="93"/>
      <c r="C613" s="93"/>
      <c r="D613" s="38">
        <v>6201</v>
      </c>
      <c r="E613" s="38" t="s">
        <v>510</v>
      </c>
      <c r="F613" s="49">
        <v>8</v>
      </c>
    </row>
    <row r="614" spans="2:6" ht="15" x14ac:dyDescent="0.2">
      <c r="B614" s="93"/>
      <c r="C614" s="93"/>
      <c r="D614" s="38">
        <v>6202</v>
      </c>
      <c r="E614" s="38" t="s">
        <v>511</v>
      </c>
      <c r="F614" s="49">
        <v>6</v>
      </c>
    </row>
    <row r="615" spans="2:6" ht="15" x14ac:dyDescent="0.2">
      <c r="B615" s="93"/>
      <c r="C615" s="93"/>
      <c r="D615" s="38">
        <v>6203</v>
      </c>
      <c r="E615" s="38" t="s">
        <v>512</v>
      </c>
      <c r="F615" s="49">
        <v>4</v>
      </c>
    </row>
    <row r="616" spans="2:6" ht="15" x14ac:dyDescent="0.2">
      <c r="B616" s="93"/>
      <c r="C616" s="93"/>
      <c r="D616" s="38">
        <v>6204</v>
      </c>
      <c r="E616" s="38" t="s">
        <v>513</v>
      </c>
      <c r="F616" s="49">
        <v>7</v>
      </c>
    </row>
    <row r="617" spans="2:6" ht="15" x14ac:dyDescent="0.2">
      <c r="B617" s="93"/>
      <c r="C617" s="93"/>
      <c r="D617" s="38">
        <v>6205</v>
      </c>
      <c r="E617" s="38" t="s">
        <v>514</v>
      </c>
      <c r="F617" s="49">
        <v>4</v>
      </c>
    </row>
    <row r="618" spans="2:6" ht="15" x14ac:dyDescent="0.2">
      <c r="B618" s="93"/>
      <c r="C618" s="93"/>
      <c r="D618" s="38">
        <v>6206</v>
      </c>
      <c r="E618" s="38" t="s">
        <v>515</v>
      </c>
      <c r="F618" s="49">
        <v>4</v>
      </c>
    </row>
    <row r="619" spans="2:6" ht="15" x14ac:dyDescent="0.2">
      <c r="B619" s="93"/>
      <c r="C619" s="93"/>
      <c r="D619" s="38">
        <v>6301</v>
      </c>
      <c r="E619" s="38" t="s">
        <v>516</v>
      </c>
      <c r="F619" s="49">
        <v>48</v>
      </c>
    </row>
    <row r="620" spans="2:6" ht="15" x14ac:dyDescent="0.2">
      <c r="B620" s="93"/>
      <c r="C620" s="93"/>
      <c r="D620" s="38">
        <v>6302</v>
      </c>
      <c r="E620" s="38" t="s">
        <v>517</v>
      </c>
      <c r="F620" s="49">
        <v>5</v>
      </c>
    </row>
    <row r="621" spans="2:6" ht="15" x14ac:dyDescent="0.2">
      <c r="B621" s="93"/>
      <c r="C621" s="93"/>
      <c r="D621" s="38">
        <v>6303</v>
      </c>
      <c r="E621" s="38" t="s">
        <v>518</v>
      </c>
      <c r="F621" s="49">
        <v>19</v>
      </c>
    </row>
    <row r="622" spans="2:6" ht="15" x14ac:dyDescent="0.2">
      <c r="B622" s="93"/>
      <c r="C622" s="93"/>
      <c r="D622" s="38">
        <v>6304</v>
      </c>
      <c r="E622" s="38" t="s">
        <v>519</v>
      </c>
      <c r="F622" s="49">
        <v>10</v>
      </c>
    </row>
    <row r="623" spans="2:6" ht="15" x14ac:dyDescent="0.2">
      <c r="B623" s="93"/>
      <c r="C623" s="93"/>
      <c r="D623" s="38">
        <v>6305</v>
      </c>
      <c r="E623" s="38" t="s">
        <v>520</v>
      </c>
      <c r="F623" s="49">
        <v>4</v>
      </c>
    </row>
    <row r="624" spans="2:6" ht="15" x14ac:dyDescent="0.2">
      <c r="B624" s="93"/>
      <c r="C624" s="93"/>
      <c r="D624" s="38">
        <v>6306</v>
      </c>
      <c r="E624" s="38" t="s">
        <v>521</v>
      </c>
      <c r="F624" s="49">
        <v>3</v>
      </c>
    </row>
    <row r="625" spans="2:6" ht="15" x14ac:dyDescent="0.2">
      <c r="B625" s="93"/>
      <c r="C625" s="93"/>
      <c r="D625" s="38">
        <v>6307</v>
      </c>
      <c r="E625" s="38" t="s">
        <v>522</v>
      </c>
      <c r="F625" s="49">
        <v>1</v>
      </c>
    </row>
    <row r="626" spans="2:6" ht="15" x14ac:dyDescent="0.2">
      <c r="B626" s="93"/>
      <c r="C626" s="93"/>
      <c r="D626" s="38">
        <v>6308</v>
      </c>
      <c r="E626" s="38" t="s">
        <v>523</v>
      </c>
      <c r="F626" s="49">
        <v>8</v>
      </c>
    </row>
    <row r="627" spans="2:6" ht="15" x14ac:dyDescent="0.2">
      <c r="B627" s="93"/>
      <c r="C627" s="93"/>
      <c r="D627" s="38">
        <v>6309</v>
      </c>
      <c r="E627" s="38" t="s">
        <v>524</v>
      </c>
      <c r="F627" s="49">
        <v>1</v>
      </c>
    </row>
    <row r="628" spans="2:6" ht="15" x14ac:dyDescent="0.2">
      <c r="B628" s="93"/>
      <c r="C628" s="93"/>
      <c r="D628" s="38">
        <v>6310</v>
      </c>
      <c r="E628" s="38" t="s">
        <v>525</v>
      </c>
      <c r="F628" s="49">
        <v>33</v>
      </c>
    </row>
    <row r="629" spans="2:6" ht="15" x14ac:dyDescent="0.2">
      <c r="B629" s="93"/>
      <c r="C629" s="93"/>
      <c r="D629" s="38">
        <v>7101</v>
      </c>
      <c r="E629" s="38" t="s">
        <v>526</v>
      </c>
      <c r="F629" s="49">
        <v>154</v>
      </c>
    </row>
    <row r="630" spans="2:6" ht="15" x14ac:dyDescent="0.2">
      <c r="B630" s="93"/>
      <c r="C630" s="93"/>
      <c r="D630" s="38">
        <v>7102</v>
      </c>
      <c r="E630" s="38" t="s">
        <v>527</v>
      </c>
      <c r="F630" s="49">
        <v>38</v>
      </c>
    </row>
    <row r="631" spans="2:6" ht="15" x14ac:dyDescent="0.2">
      <c r="B631" s="93"/>
      <c r="C631" s="93"/>
      <c r="D631" s="38">
        <v>7103</v>
      </c>
      <c r="E631" s="38" t="s">
        <v>528</v>
      </c>
      <c r="F631" s="49">
        <v>2</v>
      </c>
    </row>
    <row r="632" spans="2:6" ht="15" x14ac:dyDescent="0.2">
      <c r="B632" s="93"/>
      <c r="C632" s="93"/>
      <c r="D632" s="38">
        <v>7104</v>
      </c>
      <c r="E632" s="38" t="s">
        <v>529</v>
      </c>
      <c r="F632" s="49">
        <v>5</v>
      </c>
    </row>
    <row r="633" spans="2:6" ht="15" x14ac:dyDescent="0.2">
      <c r="B633" s="93"/>
      <c r="C633" s="93"/>
      <c r="D633" s="38">
        <v>7105</v>
      </c>
      <c r="E633" s="38" t="s">
        <v>530</v>
      </c>
      <c r="F633" s="49">
        <v>8</v>
      </c>
    </row>
    <row r="634" spans="2:6" ht="15" x14ac:dyDescent="0.2">
      <c r="B634" s="93"/>
      <c r="C634" s="93"/>
      <c r="D634" s="38">
        <v>7106</v>
      </c>
      <c r="E634" s="38" t="s">
        <v>531</v>
      </c>
      <c r="F634" s="49">
        <v>1</v>
      </c>
    </row>
    <row r="635" spans="2:6" ht="15" x14ac:dyDescent="0.2">
      <c r="B635" s="93"/>
      <c r="C635" s="93"/>
      <c r="D635" s="38">
        <v>7107</v>
      </c>
      <c r="E635" s="38" t="s">
        <v>532</v>
      </c>
      <c r="F635" s="49">
        <v>5</v>
      </c>
    </row>
    <row r="636" spans="2:6" ht="15" x14ac:dyDescent="0.2">
      <c r="B636" s="93"/>
      <c r="C636" s="93"/>
      <c r="D636" s="38">
        <v>7108</v>
      </c>
      <c r="E636" s="38" t="s">
        <v>533</v>
      </c>
      <c r="F636" s="49">
        <v>5</v>
      </c>
    </row>
    <row r="637" spans="2:6" ht="15" x14ac:dyDescent="0.2">
      <c r="B637" s="93"/>
      <c r="C637" s="93"/>
      <c r="D637" s="38">
        <v>7109</v>
      </c>
      <c r="E637" s="38" t="s">
        <v>534</v>
      </c>
      <c r="F637" s="49">
        <v>18</v>
      </c>
    </row>
    <row r="638" spans="2:6" ht="15" x14ac:dyDescent="0.2">
      <c r="B638" s="93"/>
      <c r="C638" s="93"/>
      <c r="D638" s="38">
        <v>7110</v>
      </c>
      <c r="E638" s="38" t="s">
        <v>535</v>
      </c>
      <c r="F638" s="49">
        <v>5</v>
      </c>
    </row>
    <row r="639" spans="2:6" ht="15" x14ac:dyDescent="0.2">
      <c r="B639" s="93"/>
      <c r="C639" s="93"/>
      <c r="D639" s="38">
        <v>7201</v>
      </c>
      <c r="E639" s="38" t="s">
        <v>536</v>
      </c>
      <c r="F639" s="49">
        <v>17</v>
      </c>
    </row>
    <row r="640" spans="2:6" ht="15" x14ac:dyDescent="0.2">
      <c r="B640" s="93"/>
      <c r="C640" s="93"/>
      <c r="D640" s="38">
        <v>7202</v>
      </c>
      <c r="E640" s="38" t="s">
        <v>537</v>
      </c>
      <c r="F640" s="49">
        <v>4</v>
      </c>
    </row>
    <row r="641" spans="2:6" ht="15" x14ac:dyDescent="0.2">
      <c r="B641" s="93"/>
      <c r="C641" s="93"/>
      <c r="D641" s="38">
        <v>7203</v>
      </c>
      <c r="E641" s="38" t="s">
        <v>538</v>
      </c>
      <c r="F641" s="49">
        <v>3</v>
      </c>
    </row>
    <row r="642" spans="2:6" ht="15" x14ac:dyDescent="0.2">
      <c r="B642" s="93"/>
      <c r="C642" s="93"/>
      <c r="D642" s="38">
        <v>7301</v>
      </c>
      <c r="E642" s="38" t="s">
        <v>539</v>
      </c>
      <c r="F642" s="49">
        <v>93</v>
      </c>
    </row>
    <row r="643" spans="2:6" ht="15" x14ac:dyDescent="0.2">
      <c r="B643" s="93"/>
      <c r="C643" s="93"/>
      <c r="D643" s="38">
        <v>7302</v>
      </c>
      <c r="E643" s="38" t="s">
        <v>540</v>
      </c>
      <c r="F643" s="49">
        <v>10</v>
      </c>
    </row>
    <row r="644" spans="2:6" ht="15" x14ac:dyDescent="0.2">
      <c r="B644" s="93"/>
      <c r="C644" s="93"/>
      <c r="D644" s="38">
        <v>7303</v>
      </c>
      <c r="E644" s="38" t="s">
        <v>541</v>
      </c>
      <c r="F644" s="49">
        <v>2</v>
      </c>
    </row>
    <row r="645" spans="2:6" ht="15" x14ac:dyDescent="0.2">
      <c r="B645" s="93"/>
      <c r="C645" s="93"/>
      <c r="D645" s="38">
        <v>7304</v>
      </c>
      <c r="E645" s="38" t="s">
        <v>542</v>
      </c>
      <c r="F645" s="49">
        <v>19</v>
      </c>
    </row>
    <row r="646" spans="2:6" ht="15" x14ac:dyDescent="0.2">
      <c r="B646" s="93"/>
      <c r="C646" s="93"/>
      <c r="D646" s="38">
        <v>7305</v>
      </c>
      <c r="E646" s="38" t="s">
        <v>543</v>
      </c>
      <c r="F646" s="49">
        <v>2</v>
      </c>
    </row>
    <row r="647" spans="2:6" ht="15" x14ac:dyDescent="0.2">
      <c r="B647" s="93"/>
      <c r="C647" s="93"/>
      <c r="D647" s="38">
        <v>7306</v>
      </c>
      <c r="E647" s="38" t="s">
        <v>544</v>
      </c>
      <c r="F647" s="49">
        <v>9</v>
      </c>
    </row>
    <row r="648" spans="2:6" ht="15" x14ac:dyDescent="0.2">
      <c r="B648" s="93"/>
      <c r="C648" s="93"/>
      <c r="D648" s="38">
        <v>7308</v>
      </c>
      <c r="E648" s="38" t="s">
        <v>546</v>
      </c>
      <c r="F648" s="49">
        <v>11</v>
      </c>
    </row>
    <row r="649" spans="2:6" ht="15" x14ac:dyDescent="0.2">
      <c r="B649" s="93"/>
      <c r="C649" s="93"/>
      <c r="D649" s="38">
        <v>7309</v>
      </c>
      <c r="E649" s="38" t="s">
        <v>547</v>
      </c>
      <c r="F649" s="49">
        <v>11</v>
      </c>
    </row>
    <row r="650" spans="2:6" ht="15" x14ac:dyDescent="0.2">
      <c r="B650" s="93"/>
      <c r="C650" s="93"/>
      <c r="D650" s="38">
        <v>7401</v>
      </c>
      <c r="E650" s="38" t="s">
        <v>548</v>
      </c>
      <c r="F650" s="49">
        <v>71</v>
      </c>
    </row>
    <row r="651" spans="2:6" ht="15" x14ac:dyDescent="0.2">
      <c r="B651" s="93"/>
      <c r="C651" s="93"/>
      <c r="D651" s="38">
        <v>7402</v>
      </c>
      <c r="E651" s="38" t="s">
        <v>549</v>
      </c>
      <c r="F651" s="49">
        <v>11</v>
      </c>
    </row>
    <row r="652" spans="2:6" ht="15" x14ac:dyDescent="0.2">
      <c r="B652" s="93"/>
      <c r="C652" s="93"/>
      <c r="D652" s="38">
        <v>7403</v>
      </c>
      <c r="E652" s="38" t="s">
        <v>550</v>
      </c>
      <c r="F652" s="49">
        <v>17</v>
      </c>
    </row>
    <row r="653" spans="2:6" ht="15" x14ac:dyDescent="0.2">
      <c r="B653" s="93"/>
      <c r="C653" s="93"/>
      <c r="D653" s="38">
        <v>7404</v>
      </c>
      <c r="E653" s="38" t="s">
        <v>551</v>
      </c>
      <c r="F653" s="49">
        <v>24</v>
      </c>
    </row>
    <row r="654" spans="2:6" ht="15" x14ac:dyDescent="0.2">
      <c r="B654" s="93"/>
      <c r="C654" s="93"/>
      <c r="D654" s="38">
        <v>7405</v>
      </c>
      <c r="E654" s="38" t="s">
        <v>552</v>
      </c>
      <c r="F654" s="49">
        <v>2</v>
      </c>
    </row>
    <row r="655" spans="2:6" ht="15" x14ac:dyDescent="0.2">
      <c r="B655" s="93"/>
      <c r="C655" s="93"/>
      <c r="D655" s="38">
        <v>7406</v>
      </c>
      <c r="E655" s="38" t="s">
        <v>553</v>
      </c>
      <c r="F655" s="49">
        <v>11</v>
      </c>
    </row>
    <row r="656" spans="2:6" ht="15" x14ac:dyDescent="0.2">
      <c r="B656" s="93"/>
      <c r="C656" s="93"/>
      <c r="D656" s="38">
        <v>7407</v>
      </c>
      <c r="E656" s="38" t="s">
        <v>554</v>
      </c>
      <c r="F656" s="49">
        <v>5</v>
      </c>
    </row>
    <row r="657" spans="2:6" ht="15" x14ac:dyDescent="0.2">
      <c r="B657" s="93"/>
      <c r="C657" s="93"/>
      <c r="D657" s="38">
        <v>7408</v>
      </c>
      <c r="E657" s="38" t="s">
        <v>555</v>
      </c>
      <c r="F657" s="49">
        <v>1</v>
      </c>
    </row>
    <row r="658" spans="2:6" ht="15" x14ac:dyDescent="0.2">
      <c r="B658" s="93"/>
      <c r="C658" s="93"/>
      <c r="D658" s="38">
        <v>8101</v>
      </c>
      <c r="E658" s="38" t="s">
        <v>556</v>
      </c>
      <c r="F658" s="49">
        <v>398</v>
      </c>
    </row>
    <row r="659" spans="2:6" ht="15" x14ac:dyDescent="0.2">
      <c r="B659" s="93"/>
      <c r="C659" s="93"/>
      <c r="D659" s="38">
        <v>8102</v>
      </c>
      <c r="E659" s="38" t="s">
        <v>557</v>
      </c>
      <c r="F659" s="49">
        <v>40</v>
      </c>
    </row>
    <row r="660" spans="2:6" ht="15" x14ac:dyDescent="0.2">
      <c r="B660" s="93"/>
      <c r="C660" s="93"/>
      <c r="D660" s="38">
        <v>8103</v>
      </c>
      <c r="E660" s="38" t="s">
        <v>558</v>
      </c>
      <c r="F660" s="49">
        <v>50</v>
      </c>
    </row>
    <row r="661" spans="2:6" ht="15" x14ac:dyDescent="0.2">
      <c r="B661" s="93"/>
      <c r="C661" s="93"/>
      <c r="D661" s="38">
        <v>8104</v>
      </c>
      <c r="E661" s="38" t="s">
        <v>559</v>
      </c>
      <c r="F661" s="49">
        <v>22</v>
      </c>
    </row>
    <row r="662" spans="2:6" ht="15" x14ac:dyDescent="0.2">
      <c r="B662" s="93"/>
      <c r="C662" s="93"/>
      <c r="D662" s="38">
        <v>8105</v>
      </c>
      <c r="E662" s="38" t="s">
        <v>560</v>
      </c>
      <c r="F662" s="49">
        <v>27</v>
      </c>
    </row>
    <row r="663" spans="2:6" ht="15" x14ac:dyDescent="0.2">
      <c r="B663" s="93"/>
      <c r="C663" s="93"/>
      <c r="D663" s="38">
        <v>8106</v>
      </c>
      <c r="E663" s="38" t="s">
        <v>561</v>
      </c>
      <c r="F663" s="49">
        <v>15</v>
      </c>
    </row>
    <row r="664" spans="2:6" ht="15" x14ac:dyDescent="0.2">
      <c r="B664" s="93"/>
      <c r="C664" s="93"/>
      <c r="D664" s="38">
        <v>8107</v>
      </c>
      <c r="E664" s="38" t="s">
        <v>562</v>
      </c>
      <c r="F664" s="49">
        <v>19</v>
      </c>
    </row>
    <row r="665" spans="2:6" ht="15" x14ac:dyDescent="0.2">
      <c r="B665" s="93"/>
      <c r="C665" s="93"/>
      <c r="D665" s="38">
        <v>8108</v>
      </c>
      <c r="E665" s="38" t="s">
        <v>563</v>
      </c>
      <c r="F665" s="49">
        <v>67</v>
      </c>
    </row>
    <row r="666" spans="2:6" ht="15" x14ac:dyDescent="0.2">
      <c r="B666" s="93"/>
      <c r="C666" s="93"/>
      <c r="D666" s="38">
        <v>8109</v>
      </c>
      <c r="E666" s="38" t="s">
        <v>564</v>
      </c>
      <c r="F666" s="49">
        <v>10</v>
      </c>
    </row>
    <row r="667" spans="2:6" ht="15" x14ac:dyDescent="0.2">
      <c r="B667" s="93"/>
      <c r="C667" s="93"/>
      <c r="D667" s="38">
        <v>8110</v>
      </c>
      <c r="E667" s="38" t="s">
        <v>565</v>
      </c>
      <c r="F667" s="49">
        <v>206</v>
      </c>
    </row>
    <row r="668" spans="2:6" ht="15" x14ac:dyDescent="0.2">
      <c r="B668" s="93"/>
      <c r="C668" s="93"/>
      <c r="D668" s="38">
        <v>8111</v>
      </c>
      <c r="E668" s="38" t="s">
        <v>566</v>
      </c>
      <c r="F668" s="49">
        <v>22</v>
      </c>
    </row>
    <row r="669" spans="2:6" ht="15" x14ac:dyDescent="0.2">
      <c r="B669" s="93"/>
      <c r="C669" s="93"/>
      <c r="D669" s="38">
        <v>8112</v>
      </c>
      <c r="E669" s="38" t="s">
        <v>567</v>
      </c>
      <c r="F669" s="49">
        <v>108</v>
      </c>
    </row>
    <row r="670" spans="2:6" ht="15" x14ac:dyDescent="0.2">
      <c r="B670" s="93"/>
      <c r="C670" s="93"/>
      <c r="D670" s="38">
        <v>8201</v>
      </c>
      <c r="E670" s="38" t="s">
        <v>568</v>
      </c>
      <c r="F670" s="49">
        <v>19</v>
      </c>
    </row>
    <row r="671" spans="2:6" ht="15" x14ac:dyDescent="0.2">
      <c r="B671" s="93"/>
      <c r="C671" s="93"/>
      <c r="D671" s="38">
        <v>8202</v>
      </c>
      <c r="E671" s="38" t="s">
        <v>569</v>
      </c>
      <c r="F671" s="49">
        <v>17</v>
      </c>
    </row>
    <row r="672" spans="2:6" ht="15" x14ac:dyDescent="0.2">
      <c r="B672" s="93"/>
      <c r="C672" s="93"/>
      <c r="D672" s="38">
        <v>8203</v>
      </c>
      <c r="E672" s="38" t="s">
        <v>570</v>
      </c>
      <c r="F672" s="49">
        <v>23</v>
      </c>
    </row>
    <row r="673" spans="2:6" ht="15" x14ac:dyDescent="0.2">
      <c r="B673" s="93"/>
      <c r="C673" s="93"/>
      <c r="D673" s="38">
        <v>8204</v>
      </c>
      <c r="E673" s="38" t="s">
        <v>571</v>
      </c>
      <c r="F673" s="49">
        <v>3</v>
      </c>
    </row>
    <row r="674" spans="2:6" ht="15" x14ac:dyDescent="0.2">
      <c r="B674" s="93"/>
      <c r="C674" s="93"/>
      <c r="D674" s="38">
        <v>8205</v>
      </c>
      <c r="E674" s="38" t="s">
        <v>572</v>
      </c>
      <c r="F674" s="49">
        <v>25</v>
      </c>
    </row>
    <row r="675" spans="2:6" ht="15" x14ac:dyDescent="0.2">
      <c r="B675" s="93"/>
      <c r="C675" s="93"/>
      <c r="D675" s="38">
        <v>8206</v>
      </c>
      <c r="E675" s="38" t="s">
        <v>573</v>
      </c>
      <c r="F675" s="49">
        <v>21</v>
      </c>
    </row>
    <row r="676" spans="2:6" ht="15" x14ac:dyDescent="0.2">
      <c r="B676" s="93"/>
      <c r="C676" s="93"/>
      <c r="D676" s="38">
        <v>8207</v>
      </c>
      <c r="E676" s="38" t="s">
        <v>574</v>
      </c>
      <c r="F676" s="49">
        <v>12</v>
      </c>
    </row>
    <row r="677" spans="2:6" ht="15" x14ac:dyDescent="0.2">
      <c r="B677" s="93"/>
      <c r="C677" s="93"/>
      <c r="D677" s="38">
        <v>8301</v>
      </c>
      <c r="E677" s="38" t="s">
        <v>575</v>
      </c>
      <c r="F677" s="49">
        <v>117</v>
      </c>
    </row>
    <row r="678" spans="2:6" ht="15" x14ac:dyDescent="0.2">
      <c r="B678" s="93"/>
      <c r="C678" s="93"/>
      <c r="D678" s="38">
        <v>8302</v>
      </c>
      <c r="E678" s="38" t="s">
        <v>576</v>
      </c>
      <c r="F678" s="49">
        <v>1</v>
      </c>
    </row>
    <row r="679" spans="2:6" ht="15" x14ac:dyDescent="0.2">
      <c r="B679" s="93"/>
      <c r="C679" s="93"/>
      <c r="D679" s="38">
        <v>8303</v>
      </c>
      <c r="E679" s="38" t="s">
        <v>577</v>
      </c>
      <c r="F679" s="49">
        <v>14</v>
      </c>
    </row>
    <row r="680" spans="2:6" ht="15" x14ac:dyDescent="0.2">
      <c r="B680" s="93"/>
      <c r="C680" s="93"/>
      <c r="D680" s="38">
        <v>8304</v>
      </c>
      <c r="E680" s="38" t="s">
        <v>578</v>
      </c>
      <c r="F680" s="49">
        <v>25</v>
      </c>
    </row>
    <row r="681" spans="2:6" ht="15" x14ac:dyDescent="0.2">
      <c r="B681" s="93"/>
      <c r="C681" s="93"/>
      <c r="D681" s="38">
        <v>8305</v>
      </c>
      <c r="E681" s="38" t="s">
        <v>579</v>
      </c>
      <c r="F681" s="49">
        <v>8</v>
      </c>
    </row>
    <row r="682" spans="2:6" ht="15" x14ac:dyDescent="0.2">
      <c r="B682" s="93"/>
      <c r="C682" s="93"/>
      <c r="D682" s="38">
        <v>8306</v>
      </c>
      <c r="E682" s="38" t="s">
        <v>580</v>
      </c>
      <c r="F682" s="49">
        <v>17</v>
      </c>
    </row>
    <row r="683" spans="2:6" ht="15" x14ac:dyDescent="0.2">
      <c r="B683" s="93"/>
      <c r="C683" s="93"/>
      <c r="D683" s="38">
        <v>8309</v>
      </c>
      <c r="E683" s="38" t="s">
        <v>583</v>
      </c>
      <c r="F683" s="49">
        <v>1</v>
      </c>
    </row>
    <row r="684" spans="2:6" ht="15" x14ac:dyDescent="0.2">
      <c r="B684" s="93"/>
      <c r="C684" s="93"/>
      <c r="D684" s="38">
        <v>8310</v>
      </c>
      <c r="E684" s="38" t="s">
        <v>584</v>
      </c>
      <c r="F684" s="49">
        <v>6</v>
      </c>
    </row>
    <row r="685" spans="2:6" ht="15" x14ac:dyDescent="0.2">
      <c r="B685" s="93"/>
      <c r="C685" s="93"/>
      <c r="D685" s="38">
        <v>8311</v>
      </c>
      <c r="E685" s="38" t="s">
        <v>585</v>
      </c>
      <c r="F685" s="49">
        <v>5</v>
      </c>
    </row>
    <row r="686" spans="2:6" ht="15" x14ac:dyDescent="0.2">
      <c r="B686" s="93"/>
      <c r="C686" s="93"/>
      <c r="D686" s="38">
        <v>8312</v>
      </c>
      <c r="E686" s="38" t="s">
        <v>586</v>
      </c>
      <c r="F686" s="49">
        <v>6</v>
      </c>
    </row>
    <row r="687" spans="2:6" ht="15" x14ac:dyDescent="0.2">
      <c r="B687" s="93"/>
      <c r="C687" s="93"/>
      <c r="D687" s="38">
        <v>8313</v>
      </c>
      <c r="E687" s="38" t="s">
        <v>587</v>
      </c>
      <c r="F687" s="49">
        <v>5</v>
      </c>
    </row>
    <row r="688" spans="2:6" ht="15" x14ac:dyDescent="0.2">
      <c r="B688" s="93"/>
      <c r="C688" s="93"/>
      <c r="D688" s="38">
        <v>8314</v>
      </c>
      <c r="E688" s="38" t="s">
        <v>588</v>
      </c>
      <c r="F688" s="49">
        <v>2</v>
      </c>
    </row>
    <row r="689" spans="2:6" ht="15" x14ac:dyDescent="0.2">
      <c r="B689" s="93"/>
      <c r="C689" s="93"/>
      <c r="D689" s="38">
        <v>9101</v>
      </c>
      <c r="E689" s="38" t="s">
        <v>589</v>
      </c>
      <c r="F689" s="49">
        <v>295</v>
      </c>
    </row>
    <row r="690" spans="2:6" ht="15" x14ac:dyDescent="0.2">
      <c r="B690" s="93"/>
      <c r="C690" s="93"/>
      <c r="D690" s="38">
        <v>9102</v>
      </c>
      <c r="E690" s="38" t="s">
        <v>590</v>
      </c>
      <c r="F690" s="49">
        <v>19</v>
      </c>
    </row>
    <row r="691" spans="2:6" ht="15" x14ac:dyDescent="0.2">
      <c r="B691" s="93"/>
      <c r="C691" s="93"/>
      <c r="D691" s="38">
        <v>9103</v>
      </c>
      <c r="E691" s="38" t="s">
        <v>591</v>
      </c>
      <c r="F691" s="49">
        <v>6</v>
      </c>
    </row>
    <row r="692" spans="2:6" ht="15" x14ac:dyDescent="0.2">
      <c r="B692" s="93"/>
      <c r="C692" s="93"/>
      <c r="D692" s="38">
        <v>9104</v>
      </c>
      <c r="E692" s="38" t="s">
        <v>592</v>
      </c>
      <c r="F692" s="49">
        <v>2</v>
      </c>
    </row>
    <row r="693" spans="2:6" ht="15" x14ac:dyDescent="0.2">
      <c r="B693" s="93"/>
      <c r="C693" s="93"/>
      <c r="D693" s="38">
        <v>9105</v>
      </c>
      <c r="E693" s="38" t="s">
        <v>593</v>
      </c>
      <c r="F693" s="49">
        <v>14</v>
      </c>
    </row>
    <row r="694" spans="2:6" ht="15" x14ac:dyDescent="0.2">
      <c r="B694" s="93"/>
      <c r="C694" s="93"/>
      <c r="D694" s="38">
        <v>9106</v>
      </c>
      <c r="E694" s="38" t="s">
        <v>594</v>
      </c>
      <c r="F694" s="49">
        <v>9</v>
      </c>
    </row>
    <row r="695" spans="2:6" ht="15" x14ac:dyDescent="0.2">
      <c r="B695" s="93"/>
      <c r="C695" s="93"/>
      <c r="D695" s="38">
        <v>9107</v>
      </c>
      <c r="E695" s="38" t="s">
        <v>595</v>
      </c>
      <c r="F695" s="49">
        <v>16</v>
      </c>
    </row>
    <row r="696" spans="2:6" ht="15" x14ac:dyDescent="0.2">
      <c r="B696" s="93"/>
      <c r="C696" s="93"/>
      <c r="D696" s="38">
        <v>9108</v>
      </c>
      <c r="E696" s="38" t="s">
        <v>596</v>
      </c>
      <c r="F696" s="49">
        <v>14</v>
      </c>
    </row>
    <row r="697" spans="2:6" ht="15" x14ac:dyDescent="0.2">
      <c r="B697" s="93"/>
      <c r="C697" s="93"/>
      <c r="D697" s="38">
        <v>9109</v>
      </c>
      <c r="E697" s="38" t="s">
        <v>597</v>
      </c>
      <c r="F697" s="49">
        <v>19</v>
      </c>
    </row>
    <row r="698" spans="2:6" ht="15" x14ac:dyDescent="0.2">
      <c r="B698" s="93"/>
      <c r="C698" s="93"/>
      <c r="D698" s="38">
        <v>9110</v>
      </c>
      <c r="E698" s="38" t="s">
        <v>598</v>
      </c>
      <c r="F698" s="49">
        <v>6</v>
      </c>
    </row>
    <row r="699" spans="2:6" ht="15" x14ac:dyDescent="0.2">
      <c r="B699" s="93"/>
      <c r="C699" s="93"/>
      <c r="D699" s="38">
        <v>9111</v>
      </c>
      <c r="E699" s="38" t="s">
        <v>599</v>
      </c>
      <c r="F699" s="49">
        <v>12</v>
      </c>
    </row>
    <row r="700" spans="2:6" ht="15" x14ac:dyDescent="0.2">
      <c r="B700" s="93"/>
      <c r="C700" s="93"/>
      <c r="D700" s="38">
        <v>9112</v>
      </c>
      <c r="E700" s="38" t="s">
        <v>600</v>
      </c>
      <c r="F700" s="49">
        <v>27</v>
      </c>
    </row>
    <row r="701" spans="2:6" ht="15" x14ac:dyDescent="0.2">
      <c r="B701" s="93"/>
      <c r="C701" s="93"/>
      <c r="D701" s="38">
        <v>9113</v>
      </c>
      <c r="E701" s="38" t="s">
        <v>601</v>
      </c>
      <c r="F701" s="49">
        <v>1</v>
      </c>
    </row>
    <row r="702" spans="2:6" ht="15" x14ac:dyDescent="0.2">
      <c r="B702" s="93"/>
      <c r="C702" s="93"/>
      <c r="D702" s="38">
        <v>9114</v>
      </c>
      <c r="E702" s="38" t="s">
        <v>602</v>
      </c>
      <c r="F702" s="49">
        <v>20</v>
      </c>
    </row>
    <row r="703" spans="2:6" ht="15" x14ac:dyDescent="0.2">
      <c r="B703" s="93"/>
      <c r="C703" s="93"/>
      <c r="D703" s="38">
        <v>9115</v>
      </c>
      <c r="E703" s="38" t="s">
        <v>603</v>
      </c>
      <c r="F703" s="49">
        <v>15</v>
      </c>
    </row>
    <row r="704" spans="2:6" ht="15" x14ac:dyDescent="0.2">
      <c r="B704" s="93"/>
      <c r="C704" s="93"/>
      <c r="D704" s="38">
        <v>9116</v>
      </c>
      <c r="E704" s="38" t="s">
        <v>604</v>
      </c>
      <c r="F704" s="49">
        <v>7</v>
      </c>
    </row>
    <row r="705" spans="2:6" ht="15" x14ac:dyDescent="0.2">
      <c r="B705" s="93"/>
      <c r="C705" s="93"/>
      <c r="D705" s="38">
        <v>9117</v>
      </c>
      <c r="E705" s="38" t="s">
        <v>605</v>
      </c>
      <c r="F705" s="49">
        <v>10</v>
      </c>
    </row>
    <row r="706" spans="2:6" ht="15" x14ac:dyDescent="0.2">
      <c r="B706" s="93"/>
      <c r="C706" s="93"/>
      <c r="D706" s="38">
        <v>9118</v>
      </c>
      <c r="E706" s="38" t="s">
        <v>606</v>
      </c>
      <c r="F706" s="49">
        <v>20</v>
      </c>
    </row>
    <row r="707" spans="2:6" ht="15" x14ac:dyDescent="0.2">
      <c r="B707" s="93"/>
      <c r="C707" s="93"/>
      <c r="D707" s="38">
        <v>9119</v>
      </c>
      <c r="E707" s="38" t="s">
        <v>607</v>
      </c>
      <c r="F707" s="49">
        <v>14</v>
      </c>
    </row>
    <row r="708" spans="2:6" ht="15" x14ac:dyDescent="0.2">
      <c r="B708" s="93"/>
      <c r="C708" s="93"/>
      <c r="D708" s="38">
        <v>9120</v>
      </c>
      <c r="E708" s="38" t="s">
        <v>608</v>
      </c>
      <c r="F708" s="49">
        <v>48</v>
      </c>
    </row>
    <row r="709" spans="2:6" ht="15" x14ac:dyDescent="0.2">
      <c r="B709" s="93"/>
      <c r="C709" s="93"/>
      <c r="D709" s="38">
        <v>9121</v>
      </c>
      <c r="E709" s="38" t="s">
        <v>609</v>
      </c>
      <c r="F709" s="49">
        <v>6</v>
      </c>
    </row>
    <row r="710" spans="2:6" ht="15" x14ac:dyDescent="0.2">
      <c r="B710" s="93"/>
      <c r="C710" s="93"/>
      <c r="D710" s="38">
        <v>9201</v>
      </c>
      <c r="E710" s="38" t="s">
        <v>610</v>
      </c>
      <c r="F710" s="49">
        <v>49</v>
      </c>
    </row>
    <row r="711" spans="2:6" ht="15" x14ac:dyDescent="0.2">
      <c r="B711" s="93"/>
      <c r="C711" s="93"/>
      <c r="D711" s="38">
        <v>9202</v>
      </c>
      <c r="E711" s="38" t="s">
        <v>611</v>
      </c>
      <c r="F711" s="49">
        <v>17</v>
      </c>
    </row>
    <row r="712" spans="2:6" ht="15" x14ac:dyDescent="0.2">
      <c r="B712" s="93"/>
      <c r="C712" s="93"/>
      <c r="D712" s="38">
        <v>9203</v>
      </c>
      <c r="E712" s="38" t="s">
        <v>612</v>
      </c>
      <c r="F712" s="49">
        <v>7</v>
      </c>
    </row>
    <row r="713" spans="2:6" ht="15" x14ac:dyDescent="0.2">
      <c r="B713" s="93"/>
      <c r="C713" s="93"/>
      <c r="D713" s="38">
        <v>9204</v>
      </c>
      <c r="E713" s="38" t="s">
        <v>613</v>
      </c>
      <c r="F713" s="49">
        <v>3</v>
      </c>
    </row>
    <row r="714" spans="2:6" ht="15" x14ac:dyDescent="0.2">
      <c r="B714" s="93"/>
      <c r="C714" s="93"/>
      <c r="D714" s="38">
        <v>9205</v>
      </c>
      <c r="E714" s="38" t="s">
        <v>614</v>
      </c>
      <c r="F714" s="49">
        <v>6</v>
      </c>
    </row>
    <row r="715" spans="2:6" ht="15" x14ac:dyDescent="0.2">
      <c r="B715" s="93"/>
      <c r="C715" s="93"/>
      <c r="D715" s="38">
        <v>9206</v>
      </c>
      <c r="E715" s="38" t="s">
        <v>615</v>
      </c>
      <c r="F715" s="49">
        <v>2</v>
      </c>
    </row>
    <row r="716" spans="2:6" ht="15" x14ac:dyDescent="0.2">
      <c r="B716" s="93"/>
      <c r="C716" s="93"/>
      <c r="D716" s="38">
        <v>9207</v>
      </c>
      <c r="E716" s="38" t="s">
        <v>616</v>
      </c>
      <c r="F716" s="49">
        <v>12</v>
      </c>
    </row>
    <row r="717" spans="2:6" ht="15" x14ac:dyDescent="0.2">
      <c r="B717" s="93"/>
      <c r="C717" s="93"/>
      <c r="D717" s="38">
        <v>9208</v>
      </c>
      <c r="E717" s="38" t="s">
        <v>617</v>
      </c>
      <c r="F717" s="49">
        <v>11</v>
      </c>
    </row>
    <row r="718" spans="2:6" ht="15" x14ac:dyDescent="0.2">
      <c r="B718" s="93"/>
      <c r="C718" s="93"/>
      <c r="D718" s="38">
        <v>9209</v>
      </c>
      <c r="E718" s="38" t="s">
        <v>618</v>
      </c>
      <c r="F718" s="49">
        <v>3</v>
      </c>
    </row>
    <row r="719" spans="2:6" ht="15" x14ac:dyDescent="0.2">
      <c r="B719" s="93"/>
      <c r="C719" s="93"/>
      <c r="D719" s="38">
        <v>9210</v>
      </c>
      <c r="E719" s="38" t="s">
        <v>619</v>
      </c>
      <c r="F719" s="49">
        <v>15</v>
      </c>
    </row>
    <row r="720" spans="2:6" ht="15" x14ac:dyDescent="0.2">
      <c r="B720" s="93"/>
      <c r="C720" s="93"/>
      <c r="D720" s="38">
        <v>9211</v>
      </c>
      <c r="E720" s="38" t="s">
        <v>620</v>
      </c>
      <c r="F720" s="49">
        <v>35</v>
      </c>
    </row>
    <row r="721" spans="2:6" ht="15" x14ac:dyDescent="0.2">
      <c r="B721" s="93"/>
      <c r="C721" s="93"/>
      <c r="D721" s="38">
        <v>10000</v>
      </c>
      <c r="E721" s="38" t="s">
        <v>119</v>
      </c>
      <c r="F721" s="49">
        <v>3</v>
      </c>
    </row>
    <row r="722" spans="2:6" ht="15" x14ac:dyDescent="0.2">
      <c r="B722" s="93"/>
      <c r="C722" s="93"/>
      <c r="D722" s="38">
        <v>10101</v>
      </c>
      <c r="E722" s="38" t="s">
        <v>621</v>
      </c>
      <c r="F722" s="49">
        <v>263</v>
      </c>
    </row>
    <row r="723" spans="2:6" ht="15" x14ac:dyDescent="0.2">
      <c r="B723" s="93"/>
      <c r="C723" s="93"/>
      <c r="D723" s="38">
        <v>10102</v>
      </c>
      <c r="E723" s="38" t="s">
        <v>622</v>
      </c>
      <c r="F723" s="49">
        <v>11</v>
      </c>
    </row>
    <row r="724" spans="2:6" ht="15" x14ac:dyDescent="0.2">
      <c r="B724" s="93"/>
      <c r="C724" s="93"/>
      <c r="D724" s="38">
        <v>10103</v>
      </c>
      <c r="E724" s="38" t="s">
        <v>2655</v>
      </c>
      <c r="F724" s="49">
        <v>6</v>
      </c>
    </row>
    <row r="725" spans="2:6" ht="15" x14ac:dyDescent="0.2">
      <c r="B725" s="93"/>
      <c r="C725" s="93"/>
      <c r="D725" s="38">
        <v>10104</v>
      </c>
      <c r="E725" s="38" t="s">
        <v>623</v>
      </c>
      <c r="F725" s="49">
        <v>15</v>
      </c>
    </row>
    <row r="726" spans="2:6" ht="15" x14ac:dyDescent="0.2">
      <c r="B726" s="93"/>
      <c r="C726" s="93"/>
      <c r="D726" s="38">
        <v>10105</v>
      </c>
      <c r="E726" s="38" t="s">
        <v>624</v>
      </c>
      <c r="F726" s="49">
        <v>17</v>
      </c>
    </row>
    <row r="727" spans="2:6" ht="15" x14ac:dyDescent="0.2">
      <c r="B727" s="93"/>
      <c r="C727" s="93"/>
      <c r="D727" s="38">
        <v>10106</v>
      </c>
      <c r="E727" s="38" t="s">
        <v>625</v>
      </c>
      <c r="F727" s="49">
        <v>17</v>
      </c>
    </row>
    <row r="728" spans="2:6" ht="15" x14ac:dyDescent="0.2">
      <c r="B728" s="93"/>
      <c r="C728" s="93"/>
      <c r="D728" s="38">
        <v>10107</v>
      </c>
      <c r="E728" s="38" t="s">
        <v>626</v>
      </c>
      <c r="F728" s="49">
        <v>2</v>
      </c>
    </row>
    <row r="729" spans="2:6" ht="15" x14ac:dyDescent="0.2">
      <c r="B729" s="93"/>
      <c r="C729" s="93"/>
      <c r="D729" s="38">
        <v>10108</v>
      </c>
      <c r="E729" s="38" t="s">
        <v>627</v>
      </c>
      <c r="F729" s="49">
        <v>12</v>
      </c>
    </row>
    <row r="730" spans="2:6" ht="15" x14ac:dyDescent="0.2">
      <c r="B730" s="93"/>
      <c r="C730" s="93"/>
      <c r="D730" s="38">
        <v>10109</v>
      </c>
      <c r="E730" s="38" t="s">
        <v>628</v>
      </c>
      <c r="F730" s="49">
        <v>47</v>
      </c>
    </row>
    <row r="731" spans="2:6" ht="15" x14ac:dyDescent="0.2">
      <c r="B731" s="93"/>
      <c r="C731" s="93"/>
      <c r="D731" s="38">
        <v>10201</v>
      </c>
      <c r="E731" s="38" t="s">
        <v>629</v>
      </c>
      <c r="F731" s="49">
        <v>59</v>
      </c>
    </row>
    <row r="732" spans="2:6" ht="15" x14ac:dyDescent="0.2">
      <c r="B732" s="93"/>
      <c r="C732" s="93"/>
      <c r="D732" s="38">
        <v>10202</v>
      </c>
      <c r="E732" s="38" t="s">
        <v>630</v>
      </c>
      <c r="F732" s="49">
        <v>33</v>
      </c>
    </row>
    <row r="733" spans="2:6" ht="15" x14ac:dyDescent="0.2">
      <c r="B733" s="93"/>
      <c r="C733" s="93"/>
      <c r="D733" s="38">
        <v>10205</v>
      </c>
      <c r="E733" s="38" t="s">
        <v>633</v>
      </c>
      <c r="F733" s="49">
        <v>5</v>
      </c>
    </row>
    <row r="734" spans="2:6" ht="15" x14ac:dyDescent="0.2">
      <c r="B734" s="93"/>
      <c r="C734" s="93"/>
      <c r="D734" s="38">
        <v>10206</v>
      </c>
      <c r="E734" s="38" t="s">
        <v>634</v>
      </c>
      <c r="F734" s="49">
        <v>8</v>
      </c>
    </row>
    <row r="735" spans="2:6" ht="15" x14ac:dyDescent="0.2">
      <c r="B735" s="93"/>
      <c r="C735" s="93"/>
      <c r="D735" s="38">
        <v>10208</v>
      </c>
      <c r="E735" s="38" t="s">
        <v>636</v>
      </c>
      <c r="F735" s="49">
        <v>38</v>
      </c>
    </row>
    <row r="736" spans="2:6" ht="15" x14ac:dyDescent="0.2">
      <c r="B736" s="93"/>
      <c r="C736" s="93"/>
      <c r="D736" s="38">
        <v>10209</v>
      </c>
      <c r="E736" s="38" t="s">
        <v>637</v>
      </c>
      <c r="F736" s="49">
        <v>2</v>
      </c>
    </row>
    <row r="737" spans="2:6" ht="15" x14ac:dyDescent="0.2">
      <c r="B737" s="93"/>
      <c r="C737" s="93"/>
      <c r="D737" s="38">
        <v>10210</v>
      </c>
      <c r="E737" s="38" t="s">
        <v>638</v>
      </c>
      <c r="F737" s="49">
        <v>3</v>
      </c>
    </row>
    <row r="738" spans="2:6" ht="15" x14ac:dyDescent="0.2">
      <c r="B738" s="93"/>
      <c r="C738" s="93"/>
      <c r="D738" s="38">
        <v>10301</v>
      </c>
      <c r="E738" s="38" t="s">
        <v>639</v>
      </c>
      <c r="F738" s="49">
        <v>197</v>
      </c>
    </row>
    <row r="739" spans="2:6" ht="15" x14ac:dyDescent="0.2">
      <c r="B739" s="93"/>
      <c r="C739" s="93"/>
      <c r="D739" s="38">
        <v>10302</v>
      </c>
      <c r="E739" s="38" t="s">
        <v>640</v>
      </c>
      <c r="F739" s="49">
        <v>14</v>
      </c>
    </row>
    <row r="740" spans="2:6" ht="15" x14ac:dyDescent="0.2">
      <c r="B740" s="93"/>
      <c r="C740" s="93"/>
      <c r="D740" s="38">
        <v>10303</v>
      </c>
      <c r="E740" s="38" t="s">
        <v>641</v>
      </c>
      <c r="F740" s="49">
        <v>27</v>
      </c>
    </row>
    <row r="741" spans="2:6" ht="15" x14ac:dyDescent="0.2">
      <c r="B741" s="93"/>
      <c r="C741" s="93"/>
      <c r="D741" s="38">
        <v>10304</v>
      </c>
      <c r="E741" s="38" t="s">
        <v>642</v>
      </c>
      <c r="F741" s="49">
        <v>12</v>
      </c>
    </row>
    <row r="742" spans="2:6" ht="15" x14ac:dyDescent="0.2">
      <c r="B742" s="93"/>
      <c r="C742" s="93"/>
      <c r="D742" s="38">
        <v>10305</v>
      </c>
      <c r="E742" s="38" t="s">
        <v>643</v>
      </c>
      <c r="F742" s="49">
        <v>17</v>
      </c>
    </row>
    <row r="743" spans="2:6" ht="15" x14ac:dyDescent="0.2">
      <c r="B743" s="93"/>
      <c r="C743" s="93"/>
      <c r="D743" s="38">
        <v>10306</v>
      </c>
      <c r="E743" s="38" t="s">
        <v>644</v>
      </c>
      <c r="F743" s="49">
        <v>15</v>
      </c>
    </row>
    <row r="744" spans="2:6" ht="15" x14ac:dyDescent="0.2">
      <c r="B744" s="93"/>
      <c r="C744" s="93"/>
      <c r="D744" s="38">
        <v>10307</v>
      </c>
      <c r="E744" s="38" t="s">
        <v>645</v>
      </c>
      <c r="F744" s="49">
        <v>6</v>
      </c>
    </row>
    <row r="745" spans="2:6" ht="15" x14ac:dyDescent="0.2">
      <c r="B745" s="93"/>
      <c r="C745" s="93"/>
      <c r="D745" s="38">
        <v>10401</v>
      </c>
      <c r="E745" s="38" t="s">
        <v>646</v>
      </c>
      <c r="F745" s="49">
        <v>5</v>
      </c>
    </row>
    <row r="746" spans="2:6" ht="15" x14ac:dyDescent="0.2">
      <c r="B746" s="93"/>
      <c r="C746" s="93"/>
      <c r="D746" s="38">
        <v>10402</v>
      </c>
      <c r="E746" s="38" t="s">
        <v>647</v>
      </c>
      <c r="F746" s="49">
        <v>4</v>
      </c>
    </row>
    <row r="747" spans="2:6" ht="15" x14ac:dyDescent="0.2">
      <c r="B747" s="93"/>
      <c r="C747" s="93"/>
      <c r="D747" s="38">
        <v>10404</v>
      </c>
      <c r="E747" s="38" t="s">
        <v>649</v>
      </c>
      <c r="F747" s="49">
        <v>2</v>
      </c>
    </row>
    <row r="748" spans="2:6" ht="15" x14ac:dyDescent="0.2">
      <c r="B748" s="93"/>
      <c r="C748" s="93"/>
      <c r="D748" s="38">
        <v>11101</v>
      </c>
      <c r="E748" s="38" t="s">
        <v>650</v>
      </c>
      <c r="F748" s="49">
        <v>67</v>
      </c>
    </row>
    <row r="749" spans="2:6" ht="15" x14ac:dyDescent="0.2">
      <c r="B749" s="93"/>
      <c r="C749" s="93"/>
      <c r="D749" s="38">
        <v>11102</v>
      </c>
      <c r="E749" s="38" t="s">
        <v>651</v>
      </c>
      <c r="F749" s="49">
        <v>5</v>
      </c>
    </row>
    <row r="750" spans="2:6" ht="15" x14ac:dyDescent="0.2">
      <c r="B750" s="93"/>
      <c r="C750" s="93"/>
      <c r="D750" s="38">
        <v>11201</v>
      </c>
      <c r="E750" s="38" t="s">
        <v>652</v>
      </c>
      <c r="F750" s="49">
        <v>45</v>
      </c>
    </row>
    <row r="751" spans="2:6" ht="15" x14ac:dyDescent="0.2">
      <c r="B751" s="93"/>
      <c r="C751" s="93"/>
      <c r="D751" s="38">
        <v>11202</v>
      </c>
      <c r="E751" s="38" t="s">
        <v>653</v>
      </c>
      <c r="F751" s="49">
        <v>6</v>
      </c>
    </row>
    <row r="752" spans="2:6" ht="15" x14ac:dyDescent="0.2">
      <c r="B752" s="93"/>
      <c r="C752" s="93"/>
      <c r="D752" s="38">
        <v>11203</v>
      </c>
      <c r="E752" s="38" t="s">
        <v>654</v>
      </c>
      <c r="F752" s="49">
        <v>3</v>
      </c>
    </row>
    <row r="753" spans="2:6" ht="15" x14ac:dyDescent="0.2">
      <c r="B753" s="93"/>
      <c r="C753" s="93"/>
      <c r="D753" s="38">
        <v>11301</v>
      </c>
      <c r="E753" s="38" t="s">
        <v>655</v>
      </c>
      <c r="F753" s="49">
        <v>7</v>
      </c>
    </row>
    <row r="754" spans="2:6" ht="15" x14ac:dyDescent="0.2">
      <c r="B754" s="93"/>
      <c r="C754" s="93"/>
      <c r="D754" s="38">
        <v>11303</v>
      </c>
      <c r="E754" s="38" t="s">
        <v>2656</v>
      </c>
      <c r="F754" s="49">
        <v>3</v>
      </c>
    </row>
    <row r="755" spans="2:6" ht="15" x14ac:dyDescent="0.2">
      <c r="B755" s="93"/>
      <c r="C755" s="93"/>
      <c r="D755" s="38">
        <v>11401</v>
      </c>
      <c r="E755" s="38" t="s">
        <v>656</v>
      </c>
      <c r="F755" s="49">
        <v>10</v>
      </c>
    </row>
    <row r="756" spans="2:6" ht="15" x14ac:dyDescent="0.2">
      <c r="B756" s="93"/>
      <c r="C756" s="93"/>
      <c r="D756" s="38">
        <v>11402</v>
      </c>
      <c r="E756" s="38" t="s">
        <v>657</v>
      </c>
      <c r="F756" s="49">
        <v>9</v>
      </c>
    </row>
    <row r="757" spans="2:6" ht="15" x14ac:dyDescent="0.2">
      <c r="B757" s="93"/>
      <c r="C757" s="93"/>
      <c r="D757" s="38">
        <v>12101</v>
      </c>
      <c r="E757" s="38" t="s">
        <v>658</v>
      </c>
      <c r="F757" s="49">
        <v>124</v>
      </c>
    </row>
    <row r="758" spans="2:6" ht="15" x14ac:dyDescent="0.2">
      <c r="B758" s="93"/>
      <c r="C758" s="93"/>
      <c r="D758" s="38">
        <v>12103</v>
      </c>
      <c r="E758" s="38" t="s">
        <v>2695</v>
      </c>
      <c r="F758" s="49">
        <v>3</v>
      </c>
    </row>
    <row r="759" spans="2:6" ht="15" x14ac:dyDescent="0.2">
      <c r="B759" s="93"/>
      <c r="C759" s="93"/>
      <c r="D759" s="38">
        <v>12104</v>
      </c>
      <c r="E759" s="38" t="s">
        <v>659</v>
      </c>
      <c r="F759" s="49">
        <v>6</v>
      </c>
    </row>
    <row r="760" spans="2:6" ht="15" x14ac:dyDescent="0.2">
      <c r="B760" s="93"/>
      <c r="C760" s="93"/>
      <c r="D760" s="38">
        <v>12201</v>
      </c>
      <c r="E760" s="38" t="s">
        <v>660</v>
      </c>
      <c r="F760" s="49">
        <v>7</v>
      </c>
    </row>
    <row r="761" spans="2:6" ht="15" x14ac:dyDescent="0.2">
      <c r="B761" s="93"/>
      <c r="C761" s="93"/>
      <c r="D761" s="38">
        <v>12301</v>
      </c>
      <c r="E761" s="38" t="s">
        <v>661</v>
      </c>
      <c r="F761" s="49">
        <v>13</v>
      </c>
    </row>
    <row r="762" spans="2:6" ht="15" x14ac:dyDescent="0.2">
      <c r="B762" s="93"/>
      <c r="C762" s="93"/>
      <c r="D762" s="38">
        <v>12302</v>
      </c>
      <c r="E762" s="38" t="s">
        <v>662</v>
      </c>
      <c r="F762" s="49">
        <v>5</v>
      </c>
    </row>
    <row r="763" spans="2:6" ht="15" x14ac:dyDescent="0.2">
      <c r="B763" s="93"/>
      <c r="C763" s="93"/>
      <c r="D763" s="38">
        <v>12303</v>
      </c>
      <c r="E763" s="38" t="s">
        <v>2657</v>
      </c>
      <c r="F763" s="49">
        <v>2</v>
      </c>
    </row>
    <row r="764" spans="2:6" ht="15" x14ac:dyDescent="0.2">
      <c r="B764" s="93"/>
      <c r="C764" s="93"/>
      <c r="D764" s="38">
        <v>12401</v>
      </c>
      <c r="E764" s="38" t="s">
        <v>663</v>
      </c>
      <c r="F764" s="49">
        <v>19</v>
      </c>
    </row>
    <row r="765" spans="2:6" ht="15" x14ac:dyDescent="0.2">
      <c r="B765" s="93"/>
      <c r="C765" s="93"/>
      <c r="D765" s="38">
        <v>12402</v>
      </c>
      <c r="E765" s="38" t="s">
        <v>2696</v>
      </c>
      <c r="F765" s="49">
        <v>1</v>
      </c>
    </row>
    <row r="766" spans="2:6" ht="15" x14ac:dyDescent="0.2">
      <c r="B766" s="93"/>
      <c r="C766" s="93"/>
      <c r="D766" s="38">
        <v>13101</v>
      </c>
      <c r="E766" s="38" t="s">
        <v>664</v>
      </c>
      <c r="F766" s="49">
        <v>2138</v>
      </c>
    </row>
    <row r="767" spans="2:6" ht="15" x14ac:dyDescent="0.2">
      <c r="B767" s="93"/>
      <c r="C767" s="93"/>
      <c r="D767" s="38">
        <v>13102</v>
      </c>
      <c r="E767" s="38" t="s">
        <v>665</v>
      </c>
      <c r="F767" s="49">
        <v>32</v>
      </c>
    </row>
    <row r="768" spans="2:6" ht="15" x14ac:dyDescent="0.2">
      <c r="B768" s="93"/>
      <c r="C768" s="93"/>
      <c r="D768" s="38">
        <v>13103</v>
      </c>
      <c r="E768" s="38" t="s">
        <v>666</v>
      </c>
      <c r="F768" s="49">
        <v>74</v>
      </c>
    </row>
    <row r="769" spans="2:6" ht="15" x14ac:dyDescent="0.2">
      <c r="B769" s="93"/>
      <c r="C769" s="93"/>
      <c r="D769" s="38">
        <v>13104</v>
      </c>
      <c r="E769" s="38" t="s">
        <v>667</v>
      </c>
      <c r="F769" s="49">
        <v>83</v>
      </c>
    </row>
    <row r="770" spans="2:6" ht="15" x14ac:dyDescent="0.2">
      <c r="B770" s="93"/>
      <c r="C770" s="93"/>
      <c r="D770" s="38">
        <v>13105</v>
      </c>
      <c r="E770" s="38" t="s">
        <v>668</v>
      </c>
      <c r="F770" s="49">
        <v>63</v>
      </c>
    </row>
    <row r="771" spans="2:6" ht="15" x14ac:dyDescent="0.2">
      <c r="B771" s="93"/>
      <c r="C771" s="93"/>
      <c r="D771" s="38">
        <v>13106</v>
      </c>
      <c r="E771" s="38" t="s">
        <v>669</v>
      </c>
      <c r="F771" s="49">
        <v>110</v>
      </c>
    </row>
    <row r="772" spans="2:6" ht="15" x14ac:dyDescent="0.2">
      <c r="B772" s="93"/>
      <c r="C772" s="93"/>
      <c r="D772" s="38">
        <v>13107</v>
      </c>
      <c r="E772" s="38" t="s">
        <v>670</v>
      </c>
      <c r="F772" s="49">
        <v>56</v>
      </c>
    </row>
    <row r="773" spans="2:6" ht="15" x14ac:dyDescent="0.2">
      <c r="B773" s="93"/>
      <c r="C773" s="93"/>
      <c r="D773" s="38">
        <v>13108</v>
      </c>
      <c r="E773" s="38" t="s">
        <v>671</v>
      </c>
      <c r="F773" s="49">
        <v>59</v>
      </c>
    </row>
    <row r="774" spans="2:6" ht="15" x14ac:dyDescent="0.2">
      <c r="B774" s="93"/>
      <c r="C774" s="93"/>
      <c r="D774" s="38">
        <v>13109</v>
      </c>
      <c r="E774" s="38" t="s">
        <v>672</v>
      </c>
      <c r="F774" s="49">
        <v>56</v>
      </c>
    </row>
    <row r="775" spans="2:6" ht="15" x14ac:dyDescent="0.2">
      <c r="B775" s="93"/>
      <c r="C775" s="93"/>
      <c r="D775" s="38">
        <v>13110</v>
      </c>
      <c r="E775" s="38" t="s">
        <v>673</v>
      </c>
      <c r="F775" s="49">
        <v>231</v>
      </c>
    </row>
    <row r="776" spans="2:6" ht="15" x14ac:dyDescent="0.2">
      <c r="B776" s="93"/>
      <c r="C776" s="93"/>
      <c r="D776" s="38">
        <v>13111</v>
      </c>
      <c r="E776" s="38" t="s">
        <v>674</v>
      </c>
      <c r="F776" s="49">
        <v>76</v>
      </c>
    </row>
    <row r="777" spans="2:6" ht="15" x14ac:dyDescent="0.2">
      <c r="B777" s="93"/>
      <c r="C777" s="93"/>
      <c r="D777" s="38">
        <v>13112</v>
      </c>
      <c r="E777" s="38" t="s">
        <v>675</v>
      </c>
      <c r="F777" s="49">
        <v>100</v>
      </c>
    </row>
    <row r="778" spans="2:6" ht="15" x14ac:dyDescent="0.2">
      <c r="B778" s="93"/>
      <c r="C778" s="93"/>
      <c r="D778" s="38">
        <v>13113</v>
      </c>
      <c r="E778" s="38" t="s">
        <v>676</v>
      </c>
      <c r="F778" s="49">
        <v>97</v>
      </c>
    </row>
    <row r="779" spans="2:6" ht="15" x14ac:dyDescent="0.2">
      <c r="B779" s="93"/>
      <c r="C779" s="93"/>
      <c r="D779" s="38">
        <v>13114</v>
      </c>
      <c r="E779" s="38" t="s">
        <v>677</v>
      </c>
      <c r="F779" s="49">
        <v>305</v>
      </c>
    </row>
    <row r="780" spans="2:6" ht="15" x14ac:dyDescent="0.2">
      <c r="B780" s="93"/>
      <c r="C780" s="93"/>
      <c r="D780" s="38">
        <v>13115</v>
      </c>
      <c r="E780" s="38" t="s">
        <v>678</v>
      </c>
      <c r="F780" s="49">
        <v>67</v>
      </c>
    </row>
    <row r="781" spans="2:6" ht="15" x14ac:dyDescent="0.2">
      <c r="B781" s="93"/>
      <c r="C781" s="93"/>
      <c r="D781" s="38">
        <v>13116</v>
      </c>
      <c r="E781" s="38" t="s">
        <v>679</v>
      </c>
      <c r="F781" s="49">
        <v>64</v>
      </c>
    </row>
    <row r="782" spans="2:6" ht="15" x14ac:dyDescent="0.2">
      <c r="B782" s="93"/>
      <c r="C782" s="93"/>
      <c r="D782" s="38">
        <v>13117</v>
      </c>
      <c r="E782" s="38" t="s">
        <v>680</v>
      </c>
      <c r="F782" s="49">
        <v>70</v>
      </c>
    </row>
    <row r="783" spans="2:6" ht="15" x14ac:dyDescent="0.2">
      <c r="B783" s="93"/>
      <c r="C783" s="93"/>
      <c r="D783" s="38">
        <v>13118</v>
      </c>
      <c r="E783" s="38" t="s">
        <v>681</v>
      </c>
      <c r="F783" s="49">
        <v>111</v>
      </c>
    </row>
    <row r="784" spans="2:6" ht="15" x14ac:dyDescent="0.2">
      <c r="B784" s="93"/>
      <c r="C784" s="93"/>
      <c r="D784" s="38">
        <v>13119</v>
      </c>
      <c r="E784" s="38" t="s">
        <v>682</v>
      </c>
      <c r="F784" s="49">
        <v>263</v>
      </c>
    </row>
    <row r="785" spans="2:6" ht="15" x14ac:dyDescent="0.2">
      <c r="B785" s="93"/>
      <c r="C785" s="93"/>
      <c r="D785" s="38">
        <v>13120</v>
      </c>
      <c r="E785" s="38" t="s">
        <v>683</v>
      </c>
      <c r="F785" s="49">
        <v>218</v>
      </c>
    </row>
    <row r="786" spans="2:6" ht="15" x14ac:dyDescent="0.2">
      <c r="B786" s="93"/>
      <c r="C786" s="93"/>
      <c r="D786" s="38">
        <v>13121</v>
      </c>
      <c r="E786" s="38" t="s">
        <v>684</v>
      </c>
      <c r="F786" s="49">
        <v>57</v>
      </c>
    </row>
    <row r="787" spans="2:6" ht="15" x14ac:dyDescent="0.2">
      <c r="B787" s="93"/>
      <c r="C787" s="93"/>
      <c r="D787" s="38">
        <v>13122</v>
      </c>
      <c r="E787" s="38" t="s">
        <v>685</v>
      </c>
      <c r="F787" s="49">
        <v>132</v>
      </c>
    </row>
    <row r="788" spans="2:6" ht="15" x14ac:dyDescent="0.2">
      <c r="B788" s="93"/>
      <c r="C788" s="93"/>
      <c r="D788" s="38">
        <v>13123</v>
      </c>
      <c r="E788" s="38" t="s">
        <v>686</v>
      </c>
      <c r="F788" s="49">
        <v>195</v>
      </c>
    </row>
    <row r="789" spans="2:6" ht="15" x14ac:dyDescent="0.2">
      <c r="B789" s="93"/>
      <c r="C789" s="93"/>
      <c r="D789" s="38">
        <v>13124</v>
      </c>
      <c r="E789" s="38" t="s">
        <v>687</v>
      </c>
      <c r="F789" s="49">
        <v>115</v>
      </c>
    </row>
    <row r="790" spans="2:6" ht="15" x14ac:dyDescent="0.2">
      <c r="B790" s="93"/>
      <c r="C790" s="93"/>
      <c r="D790" s="38">
        <v>13125</v>
      </c>
      <c r="E790" s="38" t="s">
        <v>688</v>
      </c>
      <c r="F790" s="49">
        <v>102</v>
      </c>
    </row>
    <row r="791" spans="2:6" ht="15" x14ac:dyDescent="0.2">
      <c r="B791" s="93"/>
      <c r="C791" s="93"/>
      <c r="D791" s="38">
        <v>13126</v>
      </c>
      <c r="E791" s="38" t="s">
        <v>689</v>
      </c>
      <c r="F791" s="49">
        <v>93</v>
      </c>
    </row>
    <row r="792" spans="2:6" ht="15" x14ac:dyDescent="0.2">
      <c r="B792" s="93"/>
      <c r="C792" s="93"/>
      <c r="D792" s="38">
        <v>13127</v>
      </c>
      <c r="E792" s="38" t="s">
        <v>690</v>
      </c>
      <c r="F792" s="49">
        <v>107</v>
      </c>
    </row>
    <row r="793" spans="2:6" ht="15" x14ac:dyDescent="0.2">
      <c r="B793" s="93"/>
      <c r="C793" s="93"/>
      <c r="D793" s="38">
        <v>13128</v>
      </c>
      <c r="E793" s="38" t="s">
        <v>691</v>
      </c>
      <c r="F793" s="49">
        <v>79</v>
      </c>
    </row>
    <row r="794" spans="2:6" ht="15" x14ac:dyDescent="0.2">
      <c r="B794" s="93"/>
      <c r="C794" s="93"/>
      <c r="D794" s="38">
        <v>13129</v>
      </c>
      <c r="E794" s="38" t="s">
        <v>692</v>
      </c>
      <c r="F794" s="49">
        <v>83</v>
      </c>
    </row>
    <row r="795" spans="2:6" ht="15" x14ac:dyDescent="0.2">
      <c r="B795" s="93"/>
      <c r="C795" s="93"/>
      <c r="D795" s="38">
        <v>13130</v>
      </c>
      <c r="E795" s="38" t="s">
        <v>693</v>
      </c>
      <c r="F795" s="49">
        <v>61</v>
      </c>
    </row>
    <row r="796" spans="2:6" ht="15" x14ac:dyDescent="0.2">
      <c r="B796" s="93"/>
      <c r="C796" s="93"/>
      <c r="D796" s="38">
        <v>13131</v>
      </c>
      <c r="E796" s="38" t="s">
        <v>694</v>
      </c>
      <c r="F796" s="49">
        <v>54</v>
      </c>
    </row>
    <row r="797" spans="2:6" ht="15" x14ac:dyDescent="0.2">
      <c r="B797" s="93"/>
      <c r="C797" s="93"/>
      <c r="D797" s="38">
        <v>13132</v>
      </c>
      <c r="E797" s="38" t="s">
        <v>695</v>
      </c>
      <c r="F797" s="49">
        <v>95</v>
      </c>
    </row>
    <row r="798" spans="2:6" ht="15" x14ac:dyDescent="0.2">
      <c r="B798" s="93"/>
      <c r="C798" s="93"/>
      <c r="D798" s="38">
        <v>13201</v>
      </c>
      <c r="E798" s="38" t="s">
        <v>696</v>
      </c>
      <c r="F798" s="49">
        <v>308</v>
      </c>
    </row>
    <row r="799" spans="2:6" ht="15" x14ac:dyDescent="0.2">
      <c r="B799" s="93"/>
      <c r="C799" s="93"/>
      <c r="D799" s="38">
        <v>13202</v>
      </c>
      <c r="E799" s="38" t="s">
        <v>697</v>
      </c>
      <c r="F799" s="49">
        <v>12</v>
      </c>
    </row>
    <row r="800" spans="2:6" ht="15" x14ac:dyDescent="0.2">
      <c r="B800" s="93"/>
      <c r="C800" s="93"/>
      <c r="D800" s="38">
        <v>13203</v>
      </c>
      <c r="E800" s="38" t="s">
        <v>698</v>
      </c>
      <c r="F800" s="49">
        <v>21</v>
      </c>
    </row>
    <row r="801" spans="2:6" ht="15" x14ac:dyDescent="0.2">
      <c r="B801" s="93"/>
      <c r="C801" s="93"/>
      <c r="D801" s="38">
        <v>13301</v>
      </c>
      <c r="E801" s="38" t="s">
        <v>699</v>
      </c>
      <c r="F801" s="49">
        <v>51</v>
      </c>
    </row>
    <row r="802" spans="2:6" ht="15" x14ac:dyDescent="0.2">
      <c r="B802" s="93"/>
      <c r="C802" s="93"/>
      <c r="D802" s="38">
        <v>13302</v>
      </c>
      <c r="E802" s="38" t="s">
        <v>700</v>
      </c>
      <c r="F802" s="49">
        <v>42</v>
      </c>
    </row>
    <row r="803" spans="2:6" ht="15" x14ac:dyDescent="0.2">
      <c r="B803" s="93"/>
      <c r="C803" s="93"/>
      <c r="D803" s="38">
        <v>13303</v>
      </c>
      <c r="E803" s="38" t="s">
        <v>701</v>
      </c>
      <c r="F803" s="49">
        <v>9</v>
      </c>
    </row>
    <row r="804" spans="2:6" ht="15" x14ac:dyDescent="0.2">
      <c r="B804" s="93"/>
      <c r="C804" s="93"/>
      <c r="D804" s="38">
        <v>13401</v>
      </c>
      <c r="E804" s="38" t="s">
        <v>702</v>
      </c>
      <c r="F804" s="49">
        <v>167</v>
      </c>
    </row>
    <row r="805" spans="2:6" ht="15" x14ac:dyDescent="0.2">
      <c r="B805" s="93"/>
      <c r="C805" s="93"/>
      <c r="D805" s="38">
        <v>13402</v>
      </c>
      <c r="E805" s="38" t="s">
        <v>703</v>
      </c>
      <c r="F805" s="49">
        <v>41</v>
      </c>
    </row>
    <row r="806" spans="2:6" ht="15" x14ac:dyDescent="0.2">
      <c r="B806" s="93"/>
      <c r="C806" s="93"/>
      <c r="D806" s="38">
        <v>13403</v>
      </c>
      <c r="E806" s="38" t="s">
        <v>704</v>
      </c>
      <c r="F806" s="49">
        <v>12</v>
      </c>
    </row>
    <row r="807" spans="2:6" ht="15" x14ac:dyDescent="0.2">
      <c r="B807" s="93"/>
      <c r="C807" s="93"/>
      <c r="D807" s="38">
        <v>13404</v>
      </c>
      <c r="E807" s="38" t="s">
        <v>705</v>
      </c>
      <c r="F807" s="49">
        <v>34</v>
      </c>
    </row>
    <row r="808" spans="2:6" ht="15" x14ac:dyDescent="0.2">
      <c r="B808" s="93"/>
      <c r="C808" s="93"/>
      <c r="D808" s="38">
        <v>13501</v>
      </c>
      <c r="E808" s="38" t="s">
        <v>706</v>
      </c>
      <c r="F808" s="49">
        <v>48</v>
      </c>
    </row>
    <row r="809" spans="2:6" ht="15" x14ac:dyDescent="0.2">
      <c r="B809" s="93"/>
      <c r="C809" s="93"/>
      <c r="D809" s="38">
        <v>13502</v>
      </c>
      <c r="E809" s="38" t="s">
        <v>707</v>
      </c>
      <c r="F809" s="49">
        <v>6</v>
      </c>
    </row>
    <row r="810" spans="2:6" ht="15" x14ac:dyDescent="0.2">
      <c r="B810" s="93"/>
      <c r="C810" s="93"/>
      <c r="D810" s="38">
        <v>13503</v>
      </c>
      <c r="E810" s="38" t="s">
        <v>708</v>
      </c>
      <c r="F810" s="49">
        <v>18</v>
      </c>
    </row>
    <row r="811" spans="2:6" ht="15" x14ac:dyDescent="0.2">
      <c r="B811" s="93"/>
      <c r="C811" s="93"/>
      <c r="D811" s="38">
        <v>13504</v>
      </c>
      <c r="E811" s="38" t="s">
        <v>709</v>
      </c>
      <c r="F811" s="49">
        <v>8</v>
      </c>
    </row>
    <row r="812" spans="2:6" ht="15" x14ac:dyDescent="0.2">
      <c r="B812" s="93"/>
      <c r="C812" s="93"/>
      <c r="D812" s="38">
        <v>13505</v>
      </c>
      <c r="E812" s="38" t="s">
        <v>710</v>
      </c>
      <c r="F812" s="49">
        <v>44</v>
      </c>
    </row>
    <row r="813" spans="2:6" ht="15" x14ac:dyDescent="0.2">
      <c r="B813" s="93"/>
      <c r="C813" s="93"/>
      <c r="D813" s="38">
        <v>13601</v>
      </c>
      <c r="E813" s="38" t="s">
        <v>711</v>
      </c>
      <c r="F813" s="49">
        <v>24</v>
      </c>
    </row>
    <row r="814" spans="2:6" ht="15" x14ac:dyDescent="0.2">
      <c r="B814" s="93"/>
      <c r="C814" s="93"/>
      <c r="D814" s="38">
        <v>13603</v>
      </c>
      <c r="E814" s="38" t="s">
        <v>713</v>
      </c>
      <c r="F814" s="49">
        <v>15</v>
      </c>
    </row>
    <row r="815" spans="2:6" ht="15" x14ac:dyDescent="0.2">
      <c r="B815" s="93"/>
      <c r="C815" s="93"/>
      <c r="D815" s="38">
        <v>13604</v>
      </c>
      <c r="E815" s="38" t="s">
        <v>714</v>
      </c>
      <c r="F815" s="49">
        <v>14</v>
      </c>
    </row>
    <row r="816" spans="2:6" ht="15" x14ac:dyDescent="0.2">
      <c r="B816" s="93"/>
      <c r="C816" s="93"/>
      <c r="D816" s="38">
        <v>13605</v>
      </c>
      <c r="E816" s="38" t="s">
        <v>715</v>
      </c>
      <c r="F816" s="49">
        <v>51</v>
      </c>
    </row>
    <row r="817" spans="2:6" ht="15" x14ac:dyDescent="0.2">
      <c r="B817" s="93"/>
      <c r="C817" s="93"/>
      <c r="D817" s="38">
        <v>14101</v>
      </c>
      <c r="E817" s="38" t="s">
        <v>716</v>
      </c>
      <c r="F817" s="49">
        <v>154</v>
      </c>
    </row>
    <row r="818" spans="2:6" ht="15" x14ac:dyDescent="0.2">
      <c r="B818" s="93"/>
      <c r="C818" s="93"/>
      <c r="D818" s="38">
        <v>14102</v>
      </c>
      <c r="E818" s="38" t="s">
        <v>717</v>
      </c>
      <c r="F818" s="49">
        <v>1</v>
      </c>
    </row>
    <row r="819" spans="2:6" ht="15" x14ac:dyDescent="0.2">
      <c r="B819" s="93"/>
      <c r="C819" s="93"/>
      <c r="D819" s="38">
        <v>14103</v>
      </c>
      <c r="E819" s="38" t="s">
        <v>718</v>
      </c>
      <c r="F819" s="49">
        <v>12</v>
      </c>
    </row>
    <row r="820" spans="2:6" ht="15" x14ac:dyDescent="0.2">
      <c r="B820" s="93"/>
      <c r="C820" s="93"/>
      <c r="D820" s="38">
        <v>14104</v>
      </c>
      <c r="E820" s="38" t="s">
        <v>719</v>
      </c>
      <c r="F820" s="49">
        <v>24</v>
      </c>
    </row>
    <row r="821" spans="2:6" ht="15" x14ac:dyDescent="0.2">
      <c r="B821" s="93"/>
      <c r="C821" s="93"/>
      <c r="D821" s="38">
        <v>14105</v>
      </c>
      <c r="E821" s="38" t="s">
        <v>720</v>
      </c>
      <c r="F821" s="49">
        <v>13</v>
      </c>
    </row>
    <row r="822" spans="2:6" ht="15" x14ac:dyDescent="0.2">
      <c r="B822" s="93"/>
      <c r="C822" s="93"/>
      <c r="D822" s="38">
        <v>14106</v>
      </c>
      <c r="E822" s="38" t="s">
        <v>721</v>
      </c>
      <c r="F822" s="49">
        <v>16</v>
      </c>
    </row>
    <row r="823" spans="2:6" ht="15" x14ac:dyDescent="0.2">
      <c r="B823" s="93"/>
      <c r="C823" s="93"/>
      <c r="D823" s="38">
        <v>14107</v>
      </c>
      <c r="E823" s="38" t="s">
        <v>722</v>
      </c>
      <c r="F823" s="49">
        <v>23</v>
      </c>
    </row>
    <row r="824" spans="2:6" ht="15" x14ac:dyDescent="0.2">
      <c r="B824" s="93"/>
      <c r="C824" s="93"/>
      <c r="D824" s="38">
        <v>14108</v>
      </c>
      <c r="E824" s="38" t="s">
        <v>723</v>
      </c>
      <c r="F824" s="49">
        <v>15</v>
      </c>
    </row>
    <row r="825" spans="2:6" ht="15" x14ac:dyDescent="0.2">
      <c r="B825" s="93"/>
      <c r="C825" s="93"/>
      <c r="D825" s="38">
        <v>14201</v>
      </c>
      <c r="E825" s="38" t="s">
        <v>724</v>
      </c>
      <c r="F825" s="49">
        <v>21</v>
      </c>
    </row>
    <row r="826" spans="2:6" ht="15" x14ac:dyDescent="0.2">
      <c r="B826" s="93"/>
      <c r="C826" s="93"/>
      <c r="D826" s="38">
        <v>14202</v>
      </c>
      <c r="E826" s="38" t="s">
        <v>725</v>
      </c>
      <c r="F826" s="49">
        <v>19</v>
      </c>
    </row>
    <row r="827" spans="2:6" ht="15" x14ac:dyDescent="0.2">
      <c r="B827" s="93"/>
      <c r="C827" s="93"/>
      <c r="D827" s="38">
        <v>14203</v>
      </c>
      <c r="E827" s="38" t="s">
        <v>726</v>
      </c>
      <c r="F827" s="49">
        <v>7</v>
      </c>
    </row>
    <row r="828" spans="2:6" ht="15" x14ac:dyDescent="0.2">
      <c r="B828" s="93"/>
      <c r="C828" s="93"/>
      <c r="D828" s="38">
        <v>14204</v>
      </c>
      <c r="E828" s="38" t="s">
        <v>727</v>
      </c>
      <c r="F828" s="49">
        <v>51</v>
      </c>
    </row>
    <row r="829" spans="2:6" ht="15" x14ac:dyDescent="0.2">
      <c r="B829" s="93"/>
      <c r="C829" s="93"/>
      <c r="D829" s="38">
        <v>15101</v>
      </c>
      <c r="E829" s="38" t="s">
        <v>728</v>
      </c>
      <c r="F829" s="49">
        <v>116</v>
      </c>
    </row>
    <row r="830" spans="2:6" ht="15" x14ac:dyDescent="0.2">
      <c r="B830" s="93"/>
      <c r="C830" s="93"/>
      <c r="D830" s="38">
        <v>15201</v>
      </c>
      <c r="E830" s="38" t="s">
        <v>730</v>
      </c>
      <c r="F830" s="49">
        <v>1</v>
      </c>
    </row>
    <row r="831" spans="2:6" ht="15" x14ac:dyDescent="0.2">
      <c r="B831" s="93"/>
      <c r="C831" s="93"/>
      <c r="D831" s="38">
        <v>15202</v>
      </c>
      <c r="E831" s="38" t="s">
        <v>2658</v>
      </c>
      <c r="F831" s="49">
        <v>2</v>
      </c>
    </row>
    <row r="832" spans="2:6" ht="15" x14ac:dyDescent="0.2">
      <c r="B832" s="93"/>
      <c r="C832" s="93"/>
      <c r="D832" s="38">
        <v>16101</v>
      </c>
      <c r="E832" s="38" t="s">
        <v>731</v>
      </c>
      <c r="F832" s="49">
        <v>185</v>
      </c>
    </row>
    <row r="833" spans="2:6" ht="15" x14ac:dyDescent="0.2">
      <c r="B833" s="93"/>
      <c r="C833" s="93"/>
      <c r="D833" s="38">
        <v>16102</v>
      </c>
      <c r="E833" s="38" t="s">
        <v>732</v>
      </c>
      <c r="F833" s="49">
        <v>12</v>
      </c>
    </row>
    <row r="834" spans="2:6" ht="15" x14ac:dyDescent="0.2">
      <c r="B834" s="93"/>
      <c r="C834" s="93"/>
      <c r="D834" s="38">
        <v>16103</v>
      </c>
      <c r="E834" s="38" t="s">
        <v>733</v>
      </c>
      <c r="F834" s="49">
        <v>7</v>
      </c>
    </row>
    <row r="835" spans="2:6" ht="15" x14ac:dyDescent="0.2">
      <c r="B835" s="93"/>
      <c r="C835" s="93"/>
      <c r="D835" s="38">
        <v>16104</v>
      </c>
      <c r="E835" s="38" t="s">
        <v>734</v>
      </c>
      <c r="F835" s="49">
        <v>1</v>
      </c>
    </row>
    <row r="836" spans="2:6" ht="15" x14ac:dyDescent="0.2">
      <c r="B836" s="93"/>
      <c r="C836" s="93"/>
      <c r="D836" s="38">
        <v>16105</v>
      </c>
      <c r="E836" s="38" t="s">
        <v>735</v>
      </c>
      <c r="F836" s="49">
        <v>1</v>
      </c>
    </row>
    <row r="837" spans="2:6" ht="15" x14ac:dyDescent="0.2">
      <c r="B837" s="93"/>
      <c r="C837" s="93"/>
      <c r="D837" s="38">
        <v>16106</v>
      </c>
      <c r="E837" s="38" t="s">
        <v>736</v>
      </c>
      <c r="F837" s="49">
        <v>8</v>
      </c>
    </row>
    <row r="838" spans="2:6" ht="15" x14ac:dyDescent="0.2">
      <c r="B838" s="93"/>
      <c r="C838" s="93"/>
      <c r="D838" s="38">
        <v>16107</v>
      </c>
      <c r="E838" s="38" t="s">
        <v>737</v>
      </c>
      <c r="F838" s="49">
        <v>9</v>
      </c>
    </row>
    <row r="839" spans="2:6" ht="15" x14ac:dyDescent="0.2">
      <c r="B839" s="93"/>
      <c r="C839" s="93"/>
      <c r="D839" s="38">
        <v>16108</v>
      </c>
      <c r="E839" s="38" t="s">
        <v>738</v>
      </c>
      <c r="F839" s="49">
        <v>8</v>
      </c>
    </row>
    <row r="840" spans="2:6" ht="15" x14ac:dyDescent="0.2">
      <c r="B840" s="93"/>
      <c r="C840" s="93"/>
      <c r="D840" s="38">
        <v>16109</v>
      </c>
      <c r="E840" s="38" t="s">
        <v>739</v>
      </c>
      <c r="F840" s="49">
        <v>16</v>
      </c>
    </row>
    <row r="841" spans="2:6" ht="15" x14ac:dyDescent="0.2">
      <c r="B841" s="93"/>
      <c r="C841" s="93"/>
      <c r="D841" s="38">
        <v>16201</v>
      </c>
      <c r="E841" s="38" t="s">
        <v>740</v>
      </c>
      <c r="F841" s="49">
        <v>7</v>
      </c>
    </row>
    <row r="842" spans="2:6" ht="15" x14ac:dyDescent="0.2">
      <c r="B842" s="93"/>
      <c r="C842" s="93"/>
      <c r="D842" s="38">
        <v>16202</v>
      </c>
      <c r="E842" s="38" t="s">
        <v>741</v>
      </c>
      <c r="F842" s="49">
        <v>2</v>
      </c>
    </row>
    <row r="843" spans="2:6" ht="15" x14ac:dyDescent="0.2">
      <c r="B843" s="93"/>
      <c r="C843" s="93"/>
      <c r="D843" s="38">
        <v>16203</v>
      </c>
      <c r="E843" s="38" t="s">
        <v>742</v>
      </c>
      <c r="F843" s="49">
        <v>5</v>
      </c>
    </row>
    <row r="844" spans="2:6" ht="15" x14ac:dyDescent="0.2">
      <c r="B844" s="93"/>
      <c r="C844" s="93"/>
      <c r="D844" s="38">
        <v>16205</v>
      </c>
      <c r="E844" s="38" t="s">
        <v>744</v>
      </c>
      <c r="F844" s="49">
        <v>8</v>
      </c>
    </row>
    <row r="845" spans="2:6" ht="15" x14ac:dyDescent="0.2">
      <c r="B845" s="93"/>
      <c r="C845" s="93"/>
      <c r="D845" s="38">
        <v>16301</v>
      </c>
      <c r="E845" s="38" t="s">
        <v>747</v>
      </c>
      <c r="F845" s="49">
        <v>45</v>
      </c>
    </row>
    <row r="846" spans="2:6" ht="15" x14ac:dyDescent="0.2">
      <c r="B846" s="93"/>
      <c r="C846" s="93"/>
      <c r="D846" s="38">
        <v>16302</v>
      </c>
      <c r="E846" s="38" t="s">
        <v>748</v>
      </c>
      <c r="F846" s="49">
        <v>9</v>
      </c>
    </row>
    <row r="847" spans="2:6" ht="15" x14ac:dyDescent="0.2">
      <c r="B847" s="93"/>
      <c r="C847" s="93"/>
      <c r="D847" s="38">
        <v>16303</v>
      </c>
      <c r="E847" s="38" t="s">
        <v>749</v>
      </c>
      <c r="F847" s="49">
        <v>7</v>
      </c>
    </row>
    <row r="848" spans="2:6" ht="15" x14ac:dyDescent="0.2">
      <c r="B848" s="93"/>
      <c r="C848" s="93"/>
      <c r="D848" s="38">
        <v>16304</v>
      </c>
      <c r="E848" s="38" t="s">
        <v>750</v>
      </c>
      <c r="F848" s="49">
        <v>3</v>
      </c>
    </row>
    <row r="849" spans="2:6" ht="15" x14ac:dyDescent="0.2">
      <c r="B849" s="93"/>
      <c r="C849" s="93"/>
      <c r="D849" s="38">
        <v>16305</v>
      </c>
      <c r="E849" s="38" t="s">
        <v>751</v>
      </c>
      <c r="F849" s="49">
        <v>4</v>
      </c>
    </row>
    <row r="850" spans="2:6" ht="15" x14ac:dyDescent="0.2">
      <c r="B850" s="93"/>
      <c r="C850" s="93"/>
      <c r="D850" s="38">
        <v>20000</v>
      </c>
      <c r="E850" s="38" t="s">
        <v>120</v>
      </c>
      <c r="F850" s="49">
        <v>5</v>
      </c>
    </row>
    <row r="851" spans="2:6" ht="15" x14ac:dyDescent="0.2">
      <c r="B851" s="93"/>
      <c r="C851" s="93"/>
      <c r="D851" s="38">
        <v>30000</v>
      </c>
      <c r="E851" s="38" t="s">
        <v>121</v>
      </c>
      <c r="F851" s="49">
        <v>3</v>
      </c>
    </row>
    <row r="852" spans="2:6" ht="15" x14ac:dyDescent="0.2">
      <c r="B852" s="93"/>
      <c r="C852" s="93"/>
      <c r="D852" s="38">
        <v>40000</v>
      </c>
      <c r="E852" s="38" t="s">
        <v>122</v>
      </c>
      <c r="F852" s="49">
        <v>3</v>
      </c>
    </row>
    <row r="853" spans="2:6" ht="15" x14ac:dyDescent="0.2">
      <c r="B853" s="93"/>
      <c r="C853" s="93"/>
      <c r="D853" s="38">
        <v>50000</v>
      </c>
      <c r="E853" s="38" t="s">
        <v>123</v>
      </c>
      <c r="F853" s="49">
        <v>6</v>
      </c>
    </row>
    <row r="854" spans="2:6" ht="15" x14ac:dyDescent="0.2">
      <c r="B854" s="93"/>
      <c r="C854" s="93"/>
      <c r="D854" s="38">
        <v>60000</v>
      </c>
      <c r="E854" s="38" t="s">
        <v>2659</v>
      </c>
      <c r="F854" s="49">
        <v>4</v>
      </c>
    </row>
    <row r="855" spans="2:6" ht="15" x14ac:dyDescent="0.2">
      <c r="B855" s="93"/>
      <c r="C855" s="93"/>
      <c r="D855" s="38">
        <v>80000</v>
      </c>
      <c r="E855" s="38" t="s">
        <v>126</v>
      </c>
      <c r="F855" s="49">
        <v>5</v>
      </c>
    </row>
    <row r="856" spans="2:6" ht="15" x14ac:dyDescent="0.2">
      <c r="B856" s="93"/>
      <c r="C856" s="93"/>
      <c r="D856" s="38">
        <v>90000</v>
      </c>
      <c r="E856" s="38" t="s">
        <v>2660</v>
      </c>
      <c r="F856" s="49">
        <v>1</v>
      </c>
    </row>
    <row r="857" spans="2:6" ht="15" x14ac:dyDescent="0.2">
      <c r="B857" s="93"/>
      <c r="C857" s="93"/>
      <c r="D857" s="38">
        <v>100000</v>
      </c>
      <c r="E857" s="38" t="s">
        <v>128</v>
      </c>
      <c r="F857" s="49">
        <v>26</v>
      </c>
    </row>
    <row r="858" spans="2:6" ht="15" x14ac:dyDescent="0.2">
      <c r="B858" s="93"/>
      <c r="C858" s="93"/>
      <c r="D858" s="38">
        <v>110000</v>
      </c>
      <c r="E858" s="38" t="s">
        <v>2661</v>
      </c>
      <c r="F858" s="49">
        <v>1</v>
      </c>
    </row>
    <row r="859" spans="2:6" ht="15" x14ac:dyDescent="0.2">
      <c r="B859" s="93"/>
      <c r="C859" s="93"/>
      <c r="D859" s="38">
        <v>120000</v>
      </c>
      <c r="E859" s="38" t="s">
        <v>752</v>
      </c>
      <c r="F859" s="49">
        <v>2</v>
      </c>
    </row>
    <row r="860" spans="2:6" ht="15" x14ac:dyDescent="0.2">
      <c r="B860" s="93"/>
      <c r="C860" s="93"/>
      <c r="D860" s="38">
        <v>130000</v>
      </c>
      <c r="E860" s="38" t="s">
        <v>753</v>
      </c>
      <c r="F860" s="49">
        <v>4</v>
      </c>
    </row>
    <row r="861" spans="2:6" ht="15" x14ac:dyDescent="0.2">
      <c r="B861" s="93"/>
      <c r="C861" s="93"/>
      <c r="D861" s="38">
        <v>140000</v>
      </c>
      <c r="E861" s="38" t="s">
        <v>132</v>
      </c>
      <c r="F861" s="49">
        <v>2</v>
      </c>
    </row>
    <row r="862" spans="2:6" ht="15" x14ac:dyDescent="0.2">
      <c r="B862" s="93"/>
      <c r="C862" s="93"/>
      <c r="D862" s="38">
        <v>888888</v>
      </c>
      <c r="E862" s="38" t="s">
        <v>754</v>
      </c>
      <c r="F862" s="49">
        <v>29</v>
      </c>
    </row>
    <row r="863" spans="2:6" ht="15" x14ac:dyDescent="0.2">
      <c r="B863" s="93"/>
      <c r="C863" s="93"/>
      <c r="D863" s="38">
        <v>999999</v>
      </c>
      <c r="E863" s="38" t="s">
        <v>389</v>
      </c>
      <c r="F863" s="49">
        <v>239</v>
      </c>
    </row>
    <row r="864" spans="2:6" ht="15" x14ac:dyDescent="0.2">
      <c r="B864" s="102" t="s">
        <v>2697</v>
      </c>
      <c r="C864" s="102" t="s">
        <v>2698</v>
      </c>
      <c r="D864" s="38">
        <v>102</v>
      </c>
      <c r="E864" s="38" t="s">
        <v>757</v>
      </c>
      <c r="F864" s="49">
        <v>15</v>
      </c>
    </row>
    <row r="865" spans="2:6" ht="15" x14ac:dyDescent="0.2">
      <c r="B865" s="103"/>
      <c r="C865" s="103"/>
      <c r="D865" s="38">
        <v>105</v>
      </c>
      <c r="E865" s="38" t="s">
        <v>2665</v>
      </c>
      <c r="F865" s="49">
        <v>1</v>
      </c>
    </row>
    <row r="866" spans="2:6" ht="15" x14ac:dyDescent="0.2">
      <c r="B866" s="103"/>
      <c r="C866" s="103"/>
      <c r="D866" s="38">
        <v>107</v>
      </c>
      <c r="E866" s="38" t="s">
        <v>2597</v>
      </c>
      <c r="F866" s="49">
        <v>1</v>
      </c>
    </row>
    <row r="867" spans="2:6" ht="15" x14ac:dyDescent="0.2">
      <c r="B867" s="103"/>
      <c r="C867" s="103"/>
      <c r="D867" s="38">
        <v>113</v>
      </c>
      <c r="E867" s="38" t="s">
        <v>2598</v>
      </c>
      <c r="F867" s="49">
        <v>4</v>
      </c>
    </row>
    <row r="868" spans="2:6" ht="15" x14ac:dyDescent="0.2">
      <c r="B868" s="103"/>
      <c r="C868" s="103"/>
      <c r="D868" s="38">
        <v>114</v>
      </c>
      <c r="E868" s="38" t="s">
        <v>2699</v>
      </c>
      <c r="F868" s="49">
        <v>1</v>
      </c>
    </row>
    <row r="869" spans="2:6" ht="15" x14ac:dyDescent="0.2">
      <c r="B869" s="103"/>
      <c r="C869" s="103"/>
      <c r="D869" s="38">
        <v>117</v>
      </c>
      <c r="E869" s="38" t="s">
        <v>758</v>
      </c>
      <c r="F869" s="49">
        <v>146</v>
      </c>
    </row>
    <row r="870" spans="2:6" ht="15" x14ac:dyDescent="0.2">
      <c r="B870" s="103"/>
      <c r="C870" s="103"/>
      <c r="D870" s="38">
        <v>119</v>
      </c>
      <c r="E870" s="38" t="s">
        <v>2599</v>
      </c>
      <c r="F870" s="49">
        <v>5</v>
      </c>
    </row>
    <row r="871" spans="2:6" ht="15" x14ac:dyDescent="0.2">
      <c r="B871" s="103"/>
      <c r="C871" s="103"/>
      <c r="D871" s="38">
        <v>120</v>
      </c>
      <c r="E871" s="38" t="s">
        <v>2600</v>
      </c>
      <c r="F871" s="49">
        <v>24</v>
      </c>
    </row>
    <row r="872" spans="2:6" ht="15" x14ac:dyDescent="0.2">
      <c r="B872" s="103"/>
      <c r="C872" s="103"/>
      <c r="D872" s="38">
        <v>123</v>
      </c>
      <c r="E872" s="38" t="s">
        <v>2601</v>
      </c>
      <c r="F872" s="49">
        <v>3</v>
      </c>
    </row>
    <row r="873" spans="2:6" ht="15" x14ac:dyDescent="0.2">
      <c r="B873" s="103"/>
      <c r="C873" s="103"/>
      <c r="D873" s="38">
        <v>124</v>
      </c>
      <c r="E873" s="38" t="s">
        <v>2602</v>
      </c>
      <c r="F873" s="49">
        <v>1</v>
      </c>
    </row>
    <row r="874" spans="2:6" ht="15" x14ac:dyDescent="0.2">
      <c r="B874" s="103"/>
      <c r="C874" s="103"/>
      <c r="D874" s="38">
        <v>127</v>
      </c>
      <c r="E874" s="38" t="s">
        <v>2603</v>
      </c>
      <c r="F874" s="49">
        <v>9</v>
      </c>
    </row>
    <row r="875" spans="2:6" ht="15" x14ac:dyDescent="0.2">
      <c r="B875" s="103"/>
      <c r="C875" s="103"/>
      <c r="D875" s="38">
        <v>137</v>
      </c>
      <c r="E875" s="38" t="s">
        <v>2605</v>
      </c>
      <c r="F875" s="49">
        <v>6</v>
      </c>
    </row>
    <row r="876" spans="2:6" ht="15" x14ac:dyDescent="0.2">
      <c r="B876" s="103"/>
      <c r="C876" s="103"/>
      <c r="D876" s="38">
        <v>138</v>
      </c>
      <c r="E876" s="38" t="s">
        <v>2606</v>
      </c>
      <c r="F876" s="49">
        <v>1</v>
      </c>
    </row>
    <row r="877" spans="2:6" ht="15" x14ac:dyDescent="0.2">
      <c r="B877" s="103"/>
      <c r="C877" s="103"/>
      <c r="D877" s="38">
        <v>140</v>
      </c>
      <c r="E877" s="38" t="s">
        <v>759</v>
      </c>
      <c r="F877" s="49">
        <v>19</v>
      </c>
    </row>
    <row r="878" spans="2:6" ht="15" x14ac:dyDescent="0.2">
      <c r="B878" s="103"/>
      <c r="C878" s="103"/>
      <c r="D878" s="38">
        <v>141</v>
      </c>
      <c r="E878" s="38" t="s">
        <v>2608</v>
      </c>
      <c r="F878" s="49">
        <v>1</v>
      </c>
    </row>
    <row r="879" spans="2:6" ht="15" x14ac:dyDescent="0.2">
      <c r="B879" s="103"/>
      <c r="C879" s="103"/>
      <c r="D879" s="38">
        <v>144</v>
      </c>
      <c r="E879" s="38" t="s">
        <v>2610</v>
      </c>
      <c r="F879" s="49">
        <v>2</v>
      </c>
    </row>
    <row r="880" spans="2:6" ht="15" x14ac:dyDescent="0.2">
      <c r="B880" s="103"/>
      <c r="C880" s="103"/>
      <c r="D880" s="38">
        <v>147</v>
      </c>
      <c r="E880" s="38" t="s">
        <v>2612</v>
      </c>
      <c r="F880" s="49">
        <v>10</v>
      </c>
    </row>
    <row r="881" spans="2:6" ht="15" x14ac:dyDescent="0.2">
      <c r="B881" s="103"/>
      <c r="C881" s="103"/>
      <c r="D881" s="38">
        <v>148</v>
      </c>
      <c r="E881" s="38" t="s">
        <v>2613</v>
      </c>
      <c r="F881" s="49">
        <v>12</v>
      </c>
    </row>
    <row r="882" spans="2:6" ht="15" x14ac:dyDescent="0.2">
      <c r="B882" s="103"/>
      <c r="C882" s="103"/>
      <c r="D882" s="38">
        <v>209</v>
      </c>
      <c r="E882" s="38" t="s">
        <v>2615</v>
      </c>
      <c r="F882" s="49">
        <v>12</v>
      </c>
    </row>
    <row r="883" spans="2:6" ht="15" x14ac:dyDescent="0.2">
      <c r="B883" s="103"/>
      <c r="C883" s="103"/>
      <c r="D883" s="38">
        <v>211</v>
      </c>
      <c r="E883" s="38" t="s">
        <v>2616</v>
      </c>
      <c r="F883" s="49">
        <v>3</v>
      </c>
    </row>
    <row r="884" spans="2:6" ht="15" x14ac:dyDescent="0.2">
      <c r="B884" s="103"/>
      <c r="C884" s="103"/>
      <c r="D884" s="38">
        <v>213</v>
      </c>
      <c r="E884" s="38" t="s">
        <v>2617</v>
      </c>
      <c r="F884" s="49">
        <v>1</v>
      </c>
    </row>
    <row r="885" spans="2:6" ht="15" x14ac:dyDescent="0.2">
      <c r="B885" s="103"/>
      <c r="C885" s="103"/>
      <c r="D885" s="38">
        <v>214</v>
      </c>
      <c r="E885" s="38" t="s">
        <v>2618</v>
      </c>
      <c r="F885" s="49">
        <v>1</v>
      </c>
    </row>
    <row r="886" spans="2:6" ht="15" x14ac:dyDescent="0.2">
      <c r="B886" s="103"/>
      <c r="C886" s="103"/>
      <c r="D886" s="38">
        <v>215</v>
      </c>
      <c r="E886" s="38" t="s">
        <v>2619</v>
      </c>
      <c r="F886" s="49">
        <v>1</v>
      </c>
    </row>
    <row r="887" spans="2:6" ht="15" x14ac:dyDescent="0.2">
      <c r="B887" s="103"/>
      <c r="C887" s="103"/>
      <c r="D887" s="38">
        <v>218</v>
      </c>
      <c r="E887" s="38" t="s">
        <v>2620</v>
      </c>
      <c r="F887" s="49">
        <v>4</v>
      </c>
    </row>
    <row r="888" spans="2:6" ht="15" x14ac:dyDescent="0.2">
      <c r="B888" s="103"/>
      <c r="C888" s="103"/>
      <c r="D888" s="38">
        <v>219</v>
      </c>
      <c r="E888" s="38" t="s">
        <v>2621</v>
      </c>
      <c r="F888" s="49">
        <v>4</v>
      </c>
    </row>
    <row r="889" spans="2:6" ht="15" x14ac:dyDescent="0.2">
      <c r="B889" s="103"/>
      <c r="C889" s="103"/>
      <c r="D889" s="38">
        <v>233</v>
      </c>
      <c r="E889" s="38" t="s">
        <v>2700</v>
      </c>
      <c r="F889" s="49">
        <v>1</v>
      </c>
    </row>
    <row r="890" spans="2:6" ht="15" x14ac:dyDescent="0.2">
      <c r="B890" s="103"/>
      <c r="C890" s="103"/>
      <c r="D890" s="38">
        <v>235</v>
      </c>
      <c r="E890" s="38" t="s">
        <v>2624</v>
      </c>
      <c r="F890" s="49">
        <v>3</v>
      </c>
    </row>
    <row r="891" spans="2:6" ht="15" x14ac:dyDescent="0.2">
      <c r="B891" s="103"/>
      <c r="C891" s="103"/>
      <c r="D891" s="38">
        <v>311</v>
      </c>
      <c r="E891" s="38" t="s">
        <v>2701</v>
      </c>
      <c r="F891" s="49">
        <v>1</v>
      </c>
    </row>
    <row r="892" spans="2:6" ht="15" x14ac:dyDescent="0.2">
      <c r="B892" s="103"/>
      <c r="C892" s="103"/>
      <c r="D892" s="38">
        <v>313</v>
      </c>
      <c r="E892" s="38" t="s">
        <v>2673</v>
      </c>
      <c r="F892" s="49">
        <v>1</v>
      </c>
    </row>
    <row r="893" spans="2:6" ht="15" x14ac:dyDescent="0.2">
      <c r="B893" s="103"/>
      <c r="C893" s="103"/>
      <c r="D893" s="38">
        <v>328</v>
      </c>
      <c r="E893" s="38" t="s">
        <v>2626</v>
      </c>
      <c r="F893" s="49">
        <v>1</v>
      </c>
    </row>
    <row r="894" spans="2:6" ht="15" x14ac:dyDescent="0.2">
      <c r="B894" s="103"/>
      <c r="C894" s="103"/>
      <c r="D894" s="38">
        <v>342</v>
      </c>
      <c r="E894" s="38" t="s">
        <v>2629</v>
      </c>
      <c r="F894" s="49">
        <v>2</v>
      </c>
    </row>
    <row r="895" spans="2:6" ht="15" x14ac:dyDescent="0.2">
      <c r="B895" s="103"/>
      <c r="C895" s="103"/>
      <c r="D895" s="38">
        <v>405</v>
      </c>
      <c r="E895" s="38" t="s">
        <v>760</v>
      </c>
      <c r="F895" s="49">
        <v>11</v>
      </c>
    </row>
    <row r="896" spans="2:6" ht="15" x14ac:dyDescent="0.2">
      <c r="B896" s="103"/>
      <c r="C896" s="103"/>
      <c r="D896" s="38">
        <v>406</v>
      </c>
      <c r="E896" s="38" t="s">
        <v>2630</v>
      </c>
      <c r="F896" s="49">
        <v>1</v>
      </c>
    </row>
    <row r="897" spans="2:6" ht="15" x14ac:dyDescent="0.2">
      <c r="B897" s="103"/>
      <c r="C897" s="103"/>
      <c r="D897" s="38">
        <v>407</v>
      </c>
      <c r="E897" s="38" t="s">
        <v>761</v>
      </c>
      <c r="F897" s="49">
        <v>70</v>
      </c>
    </row>
    <row r="898" spans="2:6" ht="15" x14ac:dyDescent="0.2">
      <c r="B898" s="103"/>
      <c r="C898" s="103"/>
      <c r="D898" s="38">
        <v>409</v>
      </c>
      <c r="E898" s="38" t="s">
        <v>2631</v>
      </c>
      <c r="F898" s="49">
        <v>4</v>
      </c>
    </row>
    <row r="899" spans="2:6" ht="15" x14ac:dyDescent="0.2">
      <c r="B899" s="103"/>
      <c r="C899" s="103"/>
      <c r="D899" s="38">
        <v>410</v>
      </c>
      <c r="E899" s="38" t="s">
        <v>762</v>
      </c>
      <c r="F899" s="49">
        <v>58</v>
      </c>
    </row>
    <row r="900" spans="2:6" ht="15" x14ac:dyDescent="0.2">
      <c r="B900" s="103"/>
      <c r="C900" s="103"/>
      <c r="D900" s="38">
        <v>412</v>
      </c>
      <c r="E900" s="38" t="s">
        <v>2632</v>
      </c>
      <c r="F900" s="49">
        <v>6</v>
      </c>
    </row>
    <row r="901" spans="2:6" ht="15" x14ac:dyDescent="0.2">
      <c r="B901" s="103"/>
      <c r="C901" s="103"/>
      <c r="D901" s="38">
        <v>413</v>
      </c>
      <c r="E901" s="38" t="s">
        <v>763</v>
      </c>
      <c r="F901" s="49">
        <v>473</v>
      </c>
    </row>
    <row r="902" spans="2:6" ht="15" x14ac:dyDescent="0.2">
      <c r="B902" s="103"/>
      <c r="C902" s="103"/>
      <c r="D902" s="38">
        <v>414</v>
      </c>
      <c r="E902" s="38" t="s">
        <v>2633</v>
      </c>
      <c r="F902" s="49">
        <v>1</v>
      </c>
    </row>
    <row r="903" spans="2:6" ht="15" x14ac:dyDescent="0.2">
      <c r="B903" s="103"/>
      <c r="C903" s="103"/>
      <c r="D903" s="38">
        <v>416</v>
      </c>
      <c r="E903" s="38" t="s">
        <v>764</v>
      </c>
      <c r="F903" s="49">
        <v>37</v>
      </c>
    </row>
    <row r="904" spans="2:6" ht="15" x14ac:dyDescent="0.2">
      <c r="B904" s="103"/>
      <c r="C904" s="103"/>
      <c r="D904" s="38">
        <v>417</v>
      </c>
      <c r="E904" s="38" t="s">
        <v>765</v>
      </c>
      <c r="F904" s="49">
        <v>2</v>
      </c>
    </row>
    <row r="905" spans="2:6" ht="15" x14ac:dyDescent="0.2">
      <c r="B905" s="103"/>
      <c r="C905" s="103"/>
      <c r="D905" s="38">
        <v>418</v>
      </c>
      <c r="E905" s="38" t="s">
        <v>2634</v>
      </c>
      <c r="F905" s="49">
        <v>1</v>
      </c>
    </row>
    <row r="906" spans="2:6" ht="15" x14ac:dyDescent="0.2">
      <c r="B906" s="103"/>
      <c r="C906" s="103"/>
      <c r="D906" s="38">
        <v>419</v>
      </c>
      <c r="E906" s="38" t="s">
        <v>2635</v>
      </c>
      <c r="F906" s="49">
        <v>1</v>
      </c>
    </row>
    <row r="907" spans="2:6" ht="15" x14ac:dyDescent="0.2">
      <c r="B907" s="103"/>
      <c r="C907" s="103"/>
      <c r="D907" s="38">
        <v>420</v>
      </c>
      <c r="E907" s="38" t="s">
        <v>2636</v>
      </c>
      <c r="F907" s="49">
        <v>77</v>
      </c>
    </row>
    <row r="908" spans="2:6" ht="15" x14ac:dyDescent="0.2">
      <c r="B908" s="103"/>
      <c r="C908" s="103"/>
      <c r="D908" s="38">
        <v>501</v>
      </c>
      <c r="E908" s="38" t="s">
        <v>766</v>
      </c>
      <c r="F908" s="49">
        <v>180</v>
      </c>
    </row>
    <row r="909" spans="2:6" ht="15" x14ac:dyDescent="0.2">
      <c r="B909" s="103"/>
      <c r="C909" s="103"/>
      <c r="D909" s="38">
        <v>502</v>
      </c>
      <c r="E909" s="38" t="s">
        <v>767</v>
      </c>
      <c r="F909" s="49">
        <v>466</v>
      </c>
    </row>
    <row r="910" spans="2:6" ht="15" x14ac:dyDescent="0.2">
      <c r="B910" s="103"/>
      <c r="C910" s="103"/>
      <c r="D910" s="38">
        <v>503</v>
      </c>
      <c r="E910" s="38" t="s">
        <v>768</v>
      </c>
      <c r="F910" s="49">
        <v>40</v>
      </c>
    </row>
    <row r="911" spans="2:6" ht="15" x14ac:dyDescent="0.2">
      <c r="B911" s="103"/>
      <c r="C911" s="103"/>
      <c r="D911" s="38">
        <v>505</v>
      </c>
      <c r="E911" s="38" t="s">
        <v>769</v>
      </c>
      <c r="F911" s="49">
        <v>615</v>
      </c>
    </row>
    <row r="912" spans="2:6" ht="15" x14ac:dyDescent="0.2">
      <c r="B912" s="103"/>
      <c r="C912" s="103"/>
      <c r="D912" s="38">
        <v>506</v>
      </c>
      <c r="E912" s="38" t="s">
        <v>2637</v>
      </c>
      <c r="F912" s="49">
        <v>101</v>
      </c>
    </row>
    <row r="913" spans="2:6" ht="15" x14ac:dyDescent="0.2">
      <c r="B913" s="103"/>
      <c r="C913" s="103"/>
      <c r="D913" s="38">
        <v>508</v>
      </c>
      <c r="E913" s="38" t="s">
        <v>2638</v>
      </c>
      <c r="F913" s="49">
        <v>30</v>
      </c>
    </row>
    <row r="914" spans="2:6" ht="15" x14ac:dyDescent="0.2">
      <c r="B914" s="103"/>
      <c r="C914" s="103"/>
      <c r="D914" s="38">
        <v>509</v>
      </c>
      <c r="E914" s="38" t="s">
        <v>770</v>
      </c>
      <c r="F914" s="49">
        <v>491</v>
      </c>
    </row>
    <row r="915" spans="2:6" ht="15" x14ac:dyDescent="0.2">
      <c r="B915" s="103"/>
      <c r="C915" s="103"/>
      <c r="D915" s="38">
        <v>512</v>
      </c>
      <c r="E915" s="38" t="s">
        <v>2639</v>
      </c>
      <c r="F915" s="49">
        <v>10</v>
      </c>
    </row>
    <row r="916" spans="2:6" ht="15" x14ac:dyDescent="0.2">
      <c r="B916" s="103"/>
      <c r="C916" s="103"/>
      <c r="D916" s="38">
        <v>513</v>
      </c>
      <c r="E916" s="38" t="s">
        <v>771</v>
      </c>
      <c r="F916" s="49">
        <v>701</v>
      </c>
    </row>
    <row r="917" spans="2:6" ht="15" x14ac:dyDescent="0.2">
      <c r="B917" s="103"/>
      <c r="C917" s="103"/>
      <c r="D917" s="38">
        <v>601</v>
      </c>
      <c r="E917" s="38" t="s">
        <v>2640</v>
      </c>
      <c r="F917" s="49">
        <v>12</v>
      </c>
    </row>
    <row r="918" spans="2:6" ht="15" x14ac:dyDescent="0.2">
      <c r="B918" s="103"/>
      <c r="C918" s="103"/>
      <c r="D918" s="38">
        <v>607</v>
      </c>
      <c r="E918" s="38" t="s">
        <v>2702</v>
      </c>
      <c r="F918" s="49">
        <v>8</v>
      </c>
    </row>
    <row r="919" spans="2:6" ht="15" x14ac:dyDescent="0.2">
      <c r="B919" s="103"/>
      <c r="C919" s="103"/>
      <c r="D919" s="38">
        <v>888</v>
      </c>
      <c r="E919" s="38" t="s">
        <v>2642</v>
      </c>
      <c r="F919" s="49">
        <v>2</v>
      </c>
    </row>
    <row r="920" spans="2:6" ht="15" x14ac:dyDescent="0.2">
      <c r="B920" s="104"/>
      <c r="C920" s="104"/>
      <c r="D920" s="38">
        <v>999</v>
      </c>
      <c r="E920" s="38" t="s">
        <v>2643</v>
      </c>
      <c r="F920" s="49">
        <v>55</v>
      </c>
    </row>
    <row r="921" spans="2:6" ht="15" x14ac:dyDescent="0.2">
      <c r="B921" s="93" t="s">
        <v>2703</v>
      </c>
      <c r="C921" s="93" t="s">
        <v>2704</v>
      </c>
      <c r="D921" s="38">
        <v>1</v>
      </c>
      <c r="E921" s="38" t="s">
        <v>2705</v>
      </c>
      <c r="F921" s="49">
        <v>3571</v>
      </c>
    </row>
    <row r="922" spans="2:6" ht="15" x14ac:dyDescent="0.2">
      <c r="B922" s="93"/>
      <c r="C922" s="93"/>
      <c r="D922" s="38">
        <v>2</v>
      </c>
      <c r="E922" s="38" t="s">
        <v>2706</v>
      </c>
      <c r="F922" s="49">
        <v>33</v>
      </c>
    </row>
    <row r="923" spans="2:6" ht="15" x14ac:dyDescent="0.2">
      <c r="B923" s="93"/>
      <c r="C923" s="93"/>
      <c r="D923" s="38">
        <v>3</v>
      </c>
      <c r="E923" s="38" t="s">
        <v>2707</v>
      </c>
      <c r="F923" s="49">
        <v>423</v>
      </c>
    </row>
    <row r="924" spans="2:6" ht="15" x14ac:dyDescent="0.2">
      <c r="B924" s="93"/>
      <c r="C924" s="93"/>
      <c r="D924" s="38">
        <v>4</v>
      </c>
      <c r="E924" s="38" t="s">
        <v>2708</v>
      </c>
      <c r="F924" s="49">
        <v>20193</v>
      </c>
    </row>
    <row r="925" spans="2:6" ht="15" x14ac:dyDescent="0.2">
      <c r="B925" s="93"/>
      <c r="C925" s="93"/>
      <c r="D925" s="38">
        <v>5</v>
      </c>
      <c r="E925" s="38" t="s">
        <v>2709</v>
      </c>
      <c r="F925" s="49">
        <v>397</v>
      </c>
    </row>
    <row r="926" spans="2:6" ht="15" x14ac:dyDescent="0.2">
      <c r="B926" s="93"/>
      <c r="C926" s="93"/>
      <c r="D926" s="38">
        <v>6</v>
      </c>
      <c r="E926" s="38" t="s">
        <v>2710</v>
      </c>
      <c r="F926" s="49">
        <v>344</v>
      </c>
    </row>
    <row r="927" spans="2:6" ht="15" x14ac:dyDescent="0.2">
      <c r="B927" s="93"/>
      <c r="C927" s="93"/>
      <c r="D927" s="38">
        <v>7</v>
      </c>
      <c r="E927" s="38" t="s">
        <v>2711</v>
      </c>
      <c r="F927" s="49">
        <v>116</v>
      </c>
    </row>
    <row r="928" spans="2:6" ht="15" x14ac:dyDescent="0.2">
      <c r="B928" s="93"/>
      <c r="C928" s="93"/>
      <c r="D928" s="38">
        <v>8</v>
      </c>
      <c r="E928" s="38" t="s">
        <v>2712</v>
      </c>
      <c r="F928" s="49">
        <v>18</v>
      </c>
    </row>
    <row r="929" spans="2:6" ht="15" x14ac:dyDescent="0.2">
      <c r="B929" s="93"/>
      <c r="C929" s="93"/>
      <c r="D929" s="38">
        <v>9</v>
      </c>
      <c r="E929" s="38" t="s">
        <v>2713</v>
      </c>
      <c r="F929" s="49">
        <v>1339</v>
      </c>
    </row>
    <row r="930" spans="2:6" ht="15" x14ac:dyDescent="0.2">
      <c r="B930" s="93"/>
      <c r="C930" s="93"/>
      <c r="D930" s="38">
        <v>10</v>
      </c>
      <c r="E930" s="38" t="s">
        <v>2714</v>
      </c>
      <c r="F930" s="49">
        <v>189767</v>
      </c>
    </row>
    <row r="931" spans="2:6" ht="15" x14ac:dyDescent="0.2">
      <c r="B931" s="93"/>
      <c r="C931" s="93"/>
      <c r="D931" s="38">
        <v>99</v>
      </c>
      <c r="E931" s="38" t="s">
        <v>178</v>
      </c>
      <c r="F931" s="49">
        <v>238</v>
      </c>
    </row>
    <row r="932" spans="2:6" ht="15" x14ac:dyDescent="0.2">
      <c r="B932" s="93" t="s">
        <v>2715</v>
      </c>
      <c r="C932" s="93" t="s">
        <v>2716</v>
      </c>
      <c r="D932" s="38">
        <v>1</v>
      </c>
      <c r="E932" s="38" t="s">
        <v>2717</v>
      </c>
      <c r="F932" s="49">
        <v>2882</v>
      </c>
    </row>
    <row r="933" spans="2:6" ht="15" x14ac:dyDescent="0.2">
      <c r="B933" s="93"/>
      <c r="C933" s="93"/>
      <c r="D933" s="38">
        <v>2</v>
      </c>
      <c r="E933" s="38" t="s">
        <v>2718</v>
      </c>
      <c r="F933" s="49">
        <v>2777</v>
      </c>
    </row>
    <row r="934" spans="2:6" ht="15" x14ac:dyDescent="0.2">
      <c r="B934" s="93"/>
      <c r="C934" s="93"/>
      <c r="D934" s="38">
        <v>3</v>
      </c>
      <c r="E934" s="38" t="s">
        <v>2719</v>
      </c>
      <c r="F934" s="49">
        <v>20775</v>
      </c>
    </row>
    <row r="935" spans="2:6" ht="15" x14ac:dyDescent="0.2">
      <c r="B935" s="93" t="s">
        <v>2720</v>
      </c>
      <c r="C935" s="93" t="s">
        <v>2721</v>
      </c>
      <c r="D935" s="38">
        <v>1</v>
      </c>
      <c r="E935" s="38" t="s">
        <v>2705</v>
      </c>
      <c r="F935" s="49">
        <v>1104</v>
      </c>
    </row>
    <row r="936" spans="2:6" ht="15" x14ac:dyDescent="0.2">
      <c r="B936" s="93"/>
      <c r="C936" s="93"/>
      <c r="D936" s="38">
        <v>2</v>
      </c>
      <c r="E936" s="38" t="s">
        <v>2722</v>
      </c>
      <c r="F936" s="49">
        <v>16</v>
      </c>
    </row>
    <row r="937" spans="2:6" ht="15" x14ac:dyDescent="0.2">
      <c r="B937" s="93"/>
      <c r="C937" s="93"/>
      <c r="D937" s="38">
        <v>3</v>
      </c>
      <c r="E937" s="38" t="s">
        <v>2707</v>
      </c>
      <c r="F937" s="49">
        <v>188</v>
      </c>
    </row>
    <row r="938" spans="2:6" ht="15" x14ac:dyDescent="0.2">
      <c r="B938" s="93"/>
      <c r="C938" s="93"/>
      <c r="D938" s="38">
        <v>4</v>
      </c>
      <c r="E938" s="38" t="s">
        <v>2723</v>
      </c>
      <c r="F938" s="49">
        <v>4220</v>
      </c>
    </row>
    <row r="939" spans="2:6" ht="15" x14ac:dyDescent="0.2">
      <c r="B939" s="93"/>
      <c r="C939" s="93"/>
      <c r="D939" s="38">
        <v>5</v>
      </c>
      <c r="E939" s="38" t="s">
        <v>2724</v>
      </c>
      <c r="F939" s="49">
        <v>19</v>
      </c>
    </row>
    <row r="940" spans="2:6" ht="15" x14ac:dyDescent="0.2">
      <c r="B940" s="93"/>
      <c r="C940" s="93"/>
      <c r="D940" s="38">
        <v>6</v>
      </c>
      <c r="E940" s="38" t="s">
        <v>2725</v>
      </c>
      <c r="F940" s="49">
        <v>1</v>
      </c>
    </row>
    <row r="941" spans="2:6" ht="15" x14ac:dyDescent="0.2">
      <c r="B941" s="93"/>
      <c r="C941" s="93"/>
      <c r="D941" s="38">
        <v>9</v>
      </c>
      <c r="E941" s="38" t="s">
        <v>178</v>
      </c>
      <c r="F941" s="49">
        <v>111</v>
      </c>
    </row>
    <row r="942" spans="2:6" ht="30" x14ac:dyDescent="0.2">
      <c r="B942" s="93" t="s">
        <v>2726</v>
      </c>
      <c r="C942" s="93" t="s">
        <v>2727</v>
      </c>
      <c r="D942" s="38">
        <v>1</v>
      </c>
      <c r="E942" s="38" t="s">
        <v>2728</v>
      </c>
      <c r="F942" s="49">
        <v>16604</v>
      </c>
    </row>
    <row r="943" spans="2:6" ht="15" x14ac:dyDescent="0.2">
      <c r="B943" s="93"/>
      <c r="C943" s="93"/>
      <c r="D943" s="38">
        <v>2</v>
      </c>
      <c r="E943" s="38" t="s">
        <v>2729</v>
      </c>
      <c r="F943" s="49">
        <v>8491</v>
      </c>
    </row>
    <row r="944" spans="2:6" ht="15" x14ac:dyDescent="0.2">
      <c r="B944" s="93"/>
      <c r="C944" s="93"/>
      <c r="D944" s="38">
        <v>3</v>
      </c>
      <c r="E944" s="38" t="s">
        <v>2730</v>
      </c>
      <c r="F944" s="49">
        <v>13708</v>
      </c>
    </row>
    <row r="945" spans="2:6" ht="30" x14ac:dyDescent="0.2">
      <c r="B945" s="93"/>
      <c r="C945" s="93"/>
      <c r="D945" s="38">
        <v>4</v>
      </c>
      <c r="E945" s="38" t="s">
        <v>2731</v>
      </c>
      <c r="F945" s="49">
        <v>2479</v>
      </c>
    </row>
    <row r="946" spans="2:6" ht="30" x14ac:dyDescent="0.2">
      <c r="B946" s="93"/>
      <c r="C946" s="93"/>
      <c r="D946" s="38">
        <v>5</v>
      </c>
      <c r="E946" s="38" t="s">
        <v>2732</v>
      </c>
      <c r="F946" s="49">
        <v>1962</v>
      </c>
    </row>
    <row r="947" spans="2:6" ht="30" x14ac:dyDescent="0.2">
      <c r="B947" s="93"/>
      <c r="C947" s="93"/>
      <c r="D947" s="38">
        <v>6</v>
      </c>
      <c r="E947" s="38" t="s">
        <v>2733</v>
      </c>
      <c r="F947" s="49">
        <v>610</v>
      </c>
    </row>
    <row r="948" spans="2:6" ht="30" x14ac:dyDescent="0.2">
      <c r="B948" s="93"/>
      <c r="C948" s="93"/>
      <c r="D948" s="38">
        <v>7</v>
      </c>
      <c r="E948" s="38" t="s">
        <v>2734</v>
      </c>
      <c r="F948" s="49">
        <v>1016</v>
      </c>
    </row>
    <row r="949" spans="2:6" ht="30" x14ac:dyDescent="0.2">
      <c r="B949" s="93"/>
      <c r="C949" s="93"/>
      <c r="D949" s="38">
        <v>8</v>
      </c>
      <c r="E949" s="38" t="s">
        <v>2735</v>
      </c>
      <c r="F949" s="49">
        <v>3396</v>
      </c>
    </row>
    <row r="950" spans="2:6" ht="30" x14ac:dyDescent="0.2">
      <c r="B950" s="93"/>
      <c r="C950" s="93"/>
      <c r="D950" s="38">
        <v>9</v>
      </c>
      <c r="E950" s="38" t="s">
        <v>2736</v>
      </c>
      <c r="F950" s="49">
        <v>875</v>
      </c>
    </row>
    <row r="951" spans="2:6" ht="30" x14ac:dyDescent="0.2">
      <c r="B951" s="93"/>
      <c r="C951" s="93"/>
      <c r="D951" s="38">
        <v>10</v>
      </c>
      <c r="E951" s="38" t="s">
        <v>2737</v>
      </c>
      <c r="F951" s="49">
        <v>739</v>
      </c>
    </row>
    <row r="952" spans="2:6" ht="15" x14ac:dyDescent="0.2">
      <c r="B952" s="93"/>
      <c r="C952" s="93"/>
      <c r="D952" s="38">
        <v>11</v>
      </c>
      <c r="E952" s="38" t="s">
        <v>2738</v>
      </c>
      <c r="F952" s="49">
        <v>1025</v>
      </c>
    </row>
    <row r="953" spans="2:6" ht="30" x14ac:dyDescent="0.2">
      <c r="B953" s="93"/>
      <c r="C953" s="93"/>
      <c r="D953" s="38">
        <v>12</v>
      </c>
      <c r="E953" s="38" t="s">
        <v>2739</v>
      </c>
      <c r="F953" s="49">
        <v>1885</v>
      </c>
    </row>
    <row r="954" spans="2:6" ht="15" x14ac:dyDescent="0.2">
      <c r="B954" s="93"/>
      <c r="C954" s="93"/>
      <c r="D954" s="38">
        <v>13</v>
      </c>
      <c r="E954" s="38" t="s">
        <v>2740</v>
      </c>
      <c r="F954" s="49">
        <v>2487</v>
      </c>
    </row>
    <row r="955" spans="2:6" ht="15" x14ac:dyDescent="0.2">
      <c r="B955" s="93"/>
      <c r="C955" s="93"/>
      <c r="D955" s="38">
        <v>14</v>
      </c>
      <c r="E955" s="38" t="s">
        <v>2741</v>
      </c>
      <c r="F955" s="49">
        <v>440</v>
      </c>
    </row>
    <row r="956" spans="2:6" ht="15" x14ac:dyDescent="0.2">
      <c r="B956" s="93"/>
      <c r="C956" s="93"/>
      <c r="D956" s="38">
        <v>15</v>
      </c>
      <c r="E956" s="38" t="s">
        <v>2742</v>
      </c>
      <c r="F956" s="49">
        <v>132839</v>
      </c>
    </row>
    <row r="957" spans="2:6" ht="15" x14ac:dyDescent="0.2">
      <c r="B957" s="93"/>
      <c r="C957" s="93"/>
      <c r="D957" s="38">
        <v>99</v>
      </c>
      <c r="E957" s="38" t="s">
        <v>178</v>
      </c>
      <c r="F957" s="49">
        <v>703</v>
      </c>
    </row>
    <row r="958" spans="2:6" ht="30" x14ac:dyDescent="0.2">
      <c r="B958" s="38" t="s">
        <v>2743</v>
      </c>
      <c r="C958" s="38" t="s">
        <v>2744</v>
      </c>
      <c r="D958" s="38" t="s">
        <v>181</v>
      </c>
      <c r="E958" s="38" t="s">
        <v>111</v>
      </c>
      <c r="F958" s="49">
        <f>216439-215999</f>
        <v>440</v>
      </c>
    </row>
    <row r="959" spans="2:6" ht="15" x14ac:dyDescent="0.2">
      <c r="B959" s="93" t="s">
        <v>2745</v>
      </c>
      <c r="C959" s="93" t="s">
        <v>2746</v>
      </c>
      <c r="D959" s="38">
        <v>1</v>
      </c>
      <c r="E959" s="38" t="s">
        <v>2747</v>
      </c>
      <c r="F959" s="49">
        <v>29963</v>
      </c>
    </row>
    <row r="960" spans="2:6" ht="15" x14ac:dyDescent="0.2">
      <c r="B960" s="93"/>
      <c r="C960" s="93"/>
      <c r="D960" s="38">
        <v>2</v>
      </c>
      <c r="E960" s="38" t="s">
        <v>2748</v>
      </c>
      <c r="F960" s="49">
        <v>17403</v>
      </c>
    </row>
    <row r="961" spans="2:6" ht="15" x14ac:dyDescent="0.2">
      <c r="B961" s="93"/>
      <c r="C961" s="93"/>
      <c r="D961" s="38">
        <v>3</v>
      </c>
      <c r="E961" s="38" t="s">
        <v>2749</v>
      </c>
      <c r="F961" s="49">
        <v>15720</v>
      </c>
    </row>
    <row r="962" spans="2:6" ht="15" x14ac:dyDescent="0.2">
      <c r="B962" s="93"/>
      <c r="C962" s="93"/>
      <c r="D962" s="38">
        <v>4</v>
      </c>
      <c r="E962" s="38" t="s">
        <v>2750</v>
      </c>
      <c r="F962" s="49">
        <v>7188</v>
      </c>
    </row>
    <row r="963" spans="2:6" ht="15" x14ac:dyDescent="0.2">
      <c r="B963" s="93"/>
      <c r="C963" s="93"/>
      <c r="D963" s="38">
        <v>9</v>
      </c>
      <c r="E963" s="38" t="s">
        <v>817</v>
      </c>
      <c r="F963" s="49">
        <v>674</v>
      </c>
    </row>
    <row r="964" spans="2:6" ht="15" x14ac:dyDescent="0.2">
      <c r="B964" s="93" t="s">
        <v>2751</v>
      </c>
      <c r="C964" s="93" t="s">
        <v>2752</v>
      </c>
      <c r="D964" s="38">
        <v>1</v>
      </c>
      <c r="E964" s="38" t="s">
        <v>2747</v>
      </c>
      <c r="F964" s="49">
        <v>27361</v>
      </c>
    </row>
    <row r="965" spans="2:6" ht="15" x14ac:dyDescent="0.2">
      <c r="B965" s="93"/>
      <c r="C965" s="93"/>
      <c r="D965" s="38">
        <v>2</v>
      </c>
      <c r="E965" s="38" t="s">
        <v>2748</v>
      </c>
      <c r="F965" s="49">
        <v>16853</v>
      </c>
    </row>
    <row r="966" spans="2:6" ht="15" x14ac:dyDescent="0.2">
      <c r="B966" s="93"/>
      <c r="C966" s="93"/>
      <c r="D966" s="38">
        <v>3</v>
      </c>
      <c r="E966" s="38" t="s">
        <v>2749</v>
      </c>
      <c r="F966" s="49">
        <v>14832</v>
      </c>
    </row>
    <row r="967" spans="2:6" ht="15" x14ac:dyDescent="0.2">
      <c r="B967" s="93"/>
      <c r="C967" s="93"/>
      <c r="D967" s="38">
        <v>4</v>
      </c>
      <c r="E967" s="38" t="s">
        <v>2750</v>
      </c>
      <c r="F967" s="49">
        <v>10760</v>
      </c>
    </row>
    <row r="968" spans="2:6" ht="15" x14ac:dyDescent="0.2">
      <c r="B968" s="93"/>
      <c r="C968" s="93"/>
      <c r="D968" s="38">
        <v>9</v>
      </c>
      <c r="E968" s="38" t="s">
        <v>817</v>
      </c>
      <c r="F968" s="49">
        <v>1142</v>
      </c>
    </row>
    <row r="969" spans="2:6" ht="15" x14ac:dyDescent="0.2">
      <c r="B969" s="93" t="s">
        <v>2753</v>
      </c>
      <c r="C969" s="93" t="s">
        <v>2754</v>
      </c>
      <c r="D969" s="38">
        <v>1</v>
      </c>
      <c r="E969" s="38" t="s">
        <v>2747</v>
      </c>
      <c r="F969" s="49">
        <v>34974</v>
      </c>
    </row>
    <row r="970" spans="2:6" ht="15" x14ac:dyDescent="0.2">
      <c r="B970" s="93"/>
      <c r="C970" s="93"/>
      <c r="D970" s="38">
        <v>2</v>
      </c>
      <c r="E970" s="38" t="s">
        <v>2748</v>
      </c>
      <c r="F970" s="49">
        <v>12785</v>
      </c>
    </row>
    <row r="971" spans="2:6" ht="15" x14ac:dyDescent="0.2">
      <c r="B971" s="93"/>
      <c r="C971" s="93"/>
      <c r="D971" s="38">
        <v>3</v>
      </c>
      <c r="E971" s="38" t="s">
        <v>2749</v>
      </c>
      <c r="F971" s="49">
        <v>11876</v>
      </c>
    </row>
    <row r="972" spans="2:6" ht="15" x14ac:dyDescent="0.2">
      <c r="B972" s="93"/>
      <c r="C972" s="93"/>
      <c r="D972" s="38">
        <v>4</v>
      </c>
      <c r="E972" s="38" t="s">
        <v>2750</v>
      </c>
      <c r="F972" s="49">
        <v>10490</v>
      </c>
    </row>
    <row r="973" spans="2:6" ht="15" x14ac:dyDescent="0.2">
      <c r="B973" s="93"/>
      <c r="C973" s="93"/>
      <c r="D973" s="38">
        <v>9</v>
      </c>
      <c r="E973" s="38" t="s">
        <v>817</v>
      </c>
      <c r="F973" s="49">
        <v>823</v>
      </c>
    </row>
    <row r="974" spans="2:6" ht="15" x14ac:dyDescent="0.2">
      <c r="B974" s="93" t="s">
        <v>2755</v>
      </c>
      <c r="C974" s="93" t="s">
        <v>2756</v>
      </c>
      <c r="D974" s="38">
        <v>1</v>
      </c>
      <c r="E974" s="38" t="s">
        <v>2747</v>
      </c>
      <c r="F974" s="49">
        <v>33910</v>
      </c>
    </row>
    <row r="975" spans="2:6" ht="15" x14ac:dyDescent="0.2">
      <c r="B975" s="93"/>
      <c r="C975" s="93"/>
      <c r="D975" s="38">
        <v>2</v>
      </c>
      <c r="E975" s="38" t="s">
        <v>2748</v>
      </c>
      <c r="F975" s="49">
        <v>10819</v>
      </c>
    </row>
    <row r="976" spans="2:6" ht="15" x14ac:dyDescent="0.2">
      <c r="B976" s="93"/>
      <c r="C976" s="93"/>
      <c r="D976" s="38">
        <v>3</v>
      </c>
      <c r="E976" s="38" t="s">
        <v>2749</v>
      </c>
      <c r="F976" s="49">
        <v>10896</v>
      </c>
    </row>
    <row r="977" spans="2:6" ht="15" x14ac:dyDescent="0.2">
      <c r="B977" s="93"/>
      <c r="C977" s="93"/>
      <c r="D977" s="38">
        <v>4</v>
      </c>
      <c r="E977" s="38" t="s">
        <v>2750</v>
      </c>
      <c r="F977" s="49">
        <v>14232</v>
      </c>
    </row>
    <row r="978" spans="2:6" ht="15" x14ac:dyDescent="0.2">
      <c r="B978" s="93"/>
      <c r="C978" s="93"/>
      <c r="D978" s="38">
        <v>9</v>
      </c>
      <c r="E978" s="38" t="s">
        <v>817</v>
      </c>
      <c r="F978" s="49">
        <v>1091</v>
      </c>
    </row>
    <row r="979" spans="2:6" ht="15" x14ac:dyDescent="0.2">
      <c r="B979" s="93" t="s">
        <v>2757</v>
      </c>
      <c r="C979" s="93" t="s">
        <v>2758</v>
      </c>
      <c r="D979" s="38">
        <v>1</v>
      </c>
      <c r="E979" s="38" t="s">
        <v>2747</v>
      </c>
      <c r="F979" s="49">
        <v>29554</v>
      </c>
    </row>
    <row r="980" spans="2:6" ht="15" x14ac:dyDescent="0.2">
      <c r="B980" s="93"/>
      <c r="C980" s="93"/>
      <c r="D980" s="38">
        <v>2</v>
      </c>
      <c r="E980" s="38" t="s">
        <v>2748</v>
      </c>
      <c r="F980" s="49">
        <v>13024</v>
      </c>
    </row>
    <row r="981" spans="2:6" ht="15" x14ac:dyDescent="0.2">
      <c r="B981" s="93"/>
      <c r="C981" s="93"/>
      <c r="D981" s="38">
        <v>3</v>
      </c>
      <c r="E981" s="38" t="s">
        <v>2749</v>
      </c>
      <c r="F981" s="49">
        <v>10327</v>
      </c>
    </row>
    <row r="982" spans="2:6" ht="15" x14ac:dyDescent="0.2">
      <c r="B982" s="93"/>
      <c r="C982" s="93"/>
      <c r="D982" s="38">
        <v>4</v>
      </c>
      <c r="E982" s="38" t="s">
        <v>2750</v>
      </c>
      <c r="F982" s="49">
        <v>17210</v>
      </c>
    </row>
    <row r="983" spans="2:6" ht="15" x14ac:dyDescent="0.2">
      <c r="B983" s="93"/>
      <c r="C983" s="93"/>
      <c r="D983" s="38">
        <v>9</v>
      </c>
      <c r="E983" s="38" t="s">
        <v>817</v>
      </c>
      <c r="F983" s="49">
        <v>833</v>
      </c>
    </row>
    <row r="984" spans="2:6" ht="15" x14ac:dyDescent="0.2">
      <c r="B984" s="93" t="s">
        <v>2759</v>
      </c>
      <c r="C984" s="93" t="s">
        <v>2760</v>
      </c>
      <c r="D984" s="38">
        <v>1</v>
      </c>
      <c r="E984" s="38" t="s">
        <v>2747</v>
      </c>
      <c r="F984" s="49">
        <v>24587</v>
      </c>
    </row>
    <row r="985" spans="2:6" ht="15" x14ac:dyDescent="0.2">
      <c r="B985" s="93"/>
      <c r="C985" s="93"/>
      <c r="D985" s="38">
        <v>2</v>
      </c>
      <c r="E985" s="38" t="s">
        <v>2748</v>
      </c>
      <c r="F985" s="49">
        <v>20873</v>
      </c>
    </row>
    <row r="986" spans="2:6" ht="15" x14ac:dyDescent="0.2">
      <c r="B986" s="93"/>
      <c r="C986" s="93"/>
      <c r="D986" s="38">
        <v>3</v>
      </c>
      <c r="E986" s="38" t="s">
        <v>2749</v>
      </c>
      <c r="F986" s="49">
        <v>13210</v>
      </c>
    </row>
    <row r="987" spans="2:6" ht="15" x14ac:dyDescent="0.2">
      <c r="B987" s="93"/>
      <c r="C987" s="93"/>
      <c r="D987" s="38">
        <v>4</v>
      </c>
      <c r="E987" s="38" t="s">
        <v>2750</v>
      </c>
      <c r="F987" s="49">
        <v>11271</v>
      </c>
    </row>
    <row r="988" spans="2:6" ht="15" x14ac:dyDescent="0.2">
      <c r="B988" s="93"/>
      <c r="C988" s="93"/>
      <c r="D988" s="38">
        <v>9</v>
      </c>
      <c r="E988" s="38" t="s">
        <v>817</v>
      </c>
      <c r="F988" s="49">
        <v>1007</v>
      </c>
    </row>
    <row r="989" spans="2:6" ht="15" x14ac:dyDescent="0.2">
      <c r="B989" s="93" t="s">
        <v>2761</v>
      </c>
      <c r="C989" s="93" t="s">
        <v>2762</v>
      </c>
      <c r="D989" s="38">
        <v>1</v>
      </c>
      <c r="E989" s="38" t="s">
        <v>2747</v>
      </c>
      <c r="F989" s="49">
        <v>28843</v>
      </c>
    </row>
    <row r="990" spans="2:6" ht="15" x14ac:dyDescent="0.2">
      <c r="B990" s="93"/>
      <c r="C990" s="93"/>
      <c r="D990" s="38">
        <v>2</v>
      </c>
      <c r="E990" s="38" t="s">
        <v>2748</v>
      </c>
      <c r="F990" s="49">
        <v>17002</v>
      </c>
    </row>
    <row r="991" spans="2:6" ht="15" x14ac:dyDescent="0.2">
      <c r="B991" s="93"/>
      <c r="C991" s="93"/>
      <c r="D991" s="38">
        <v>3</v>
      </c>
      <c r="E991" s="38" t="s">
        <v>2749</v>
      </c>
      <c r="F991" s="49">
        <v>10181</v>
      </c>
    </row>
    <row r="992" spans="2:6" ht="15" x14ac:dyDescent="0.2">
      <c r="B992" s="93"/>
      <c r="C992" s="93"/>
      <c r="D992" s="38">
        <v>4</v>
      </c>
      <c r="E992" s="38" t="s">
        <v>2750</v>
      </c>
      <c r="F992" s="49">
        <v>14102</v>
      </c>
    </row>
    <row r="993" spans="2:6" ht="15" x14ac:dyDescent="0.2">
      <c r="B993" s="93"/>
      <c r="C993" s="93"/>
      <c r="D993" s="38">
        <v>9</v>
      </c>
      <c r="E993" s="38" t="s">
        <v>817</v>
      </c>
      <c r="F993" s="49">
        <v>820</v>
      </c>
    </row>
    <row r="994" spans="2:6" ht="15" x14ac:dyDescent="0.2">
      <c r="B994" s="93" t="s">
        <v>2763</v>
      </c>
      <c r="C994" s="93" t="s">
        <v>2764</v>
      </c>
      <c r="D994" s="38">
        <v>1</v>
      </c>
      <c r="E994" s="38" t="s">
        <v>2747</v>
      </c>
      <c r="F994" s="49">
        <v>27558</v>
      </c>
    </row>
    <row r="995" spans="2:6" ht="15" x14ac:dyDescent="0.2">
      <c r="B995" s="93"/>
      <c r="C995" s="93"/>
      <c r="D995" s="38">
        <v>2</v>
      </c>
      <c r="E995" s="38" t="s">
        <v>2748</v>
      </c>
      <c r="F995" s="49">
        <v>7982</v>
      </c>
    </row>
    <row r="996" spans="2:6" ht="15" x14ac:dyDescent="0.2">
      <c r="B996" s="93"/>
      <c r="C996" s="93"/>
      <c r="D996" s="38">
        <v>3</v>
      </c>
      <c r="E996" s="38" t="s">
        <v>2749</v>
      </c>
      <c r="F996" s="49">
        <v>8018</v>
      </c>
    </row>
    <row r="997" spans="2:6" ht="15" x14ac:dyDescent="0.2">
      <c r="B997" s="93"/>
      <c r="C997" s="93"/>
      <c r="D997" s="38">
        <v>4</v>
      </c>
      <c r="E997" s="38" t="s">
        <v>2750</v>
      </c>
      <c r="F997" s="49">
        <v>25701</v>
      </c>
    </row>
    <row r="998" spans="2:6" ht="15" x14ac:dyDescent="0.2">
      <c r="B998" s="93"/>
      <c r="C998" s="93"/>
      <c r="D998" s="38">
        <v>9</v>
      </c>
      <c r="E998" s="38" t="s">
        <v>817</v>
      </c>
      <c r="F998" s="49">
        <v>1689</v>
      </c>
    </row>
    <row r="999" spans="2:6" ht="15" x14ac:dyDescent="0.2">
      <c r="B999" s="93" t="s">
        <v>2765</v>
      </c>
      <c r="C999" s="93" t="s">
        <v>2766</v>
      </c>
      <c r="D999" s="38">
        <v>1</v>
      </c>
      <c r="E999" s="38" t="s">
        <v>2747</v>
      </c>
      <c r="F999" s="49">
        <v>28135</v>
      </c>
    </row>
    <row r="1000" spans="2:6" ht="15" x14ac:dyDescent="0.2">
      <c r="B1000" s="93"/>
      <c r="C1000" s="93"/>
      <c r="D1000" s="38">
        <v>2</v>
      </c>
      <c r="E1000" s="38" t="s">
        <v>2748</v>
      </c>
      <c r="F1000" s="49">
        <v>16454</v>
      </c>
    </row>
    <row r="1001" spans="2:6" ht="15" x14ac:dyDescent="0.2">
      <c r="B1001" s="93"/>
      <c r="C1001" s="93"/>
      <c r="D1001" s="38">
        <v>3</v>
      </c>
      <c r="E1001" s="38" t="s">
        <v>2749</v>
      </c>
      <c r="F1001" s="49">
        <v>13346</v>
      </c>
    </row>
    <row r="1002" spans="2:6" ht="15" x14ac:dyDescent="0.2">
      <c r="B1002" s="93"/>
      <c r="C1002" s="93"/>
      <c r="D1002" s="38">
        <v>4</v>
      </c>
      <c r="E1002" s="38" t="s">
        <v>2750</v>
      </c>
      <c r="F1002" s="49">
        <v>11882</v>
      </c>
    </row>
    <row r="1003" spans="2:6" ht="15" x14ac:dyDescent="0.2">
      <c r="B1003" s="93"/>
      <c r="C1003" s="93"/>
      <c r="D1003" s="38">
        <v>9</v>
      </c>
      <c r="E1003" s="38" t="s">
        <v>817</v>
      </c>
      <c r="F1003" s="49">
        <v>1131</v>
      </c>
    </row>
    <row r="1004" spans="2:6" ht="15" x14ac:dyDescent="0.2">
      <c r="B1004" s="93" t="s">
        <v>2767</v>
      </c>
      <c r="C1004" s="93" t="s">
        <v>2768</v>
      </c>
      <c r="D1004" s="38">
        <v>1</v>
      </c>
      <c r="E1004" s="38" t="s">
        <v>2747</v>
      </c>
      <c r="F1004" s="49">
        <v>21006</v>
      </c>
    </row>
    <row r="1005" spans="2:6" ht="15" x14ac:dyDescent="0.2">
      <c r="B1005" s="93"/>
      <c r="C1005" s="93"/>
      <c r="D1005" s="38">
        <v>2</v>
      </c>
      <c r="E1005" s="38" t="s">
        <v>2748</v>
      </c>
      <c r="F1005" s="49">
        <v>6648</v>
      </c>
    </row>
    <row r="1006" spans="2:6" ht="15" x14ac:dyDescent="0.2">
      <c r="B1006" s="93"/>
      <c r="C1006" s="93"/>
      <c r="D1006" s="38">
        <v>3</v>
      </c>
      <c r="E1006" s="38" t="s">
        <v>2749</v>
      </c>
      <c r="F1006" s="49">
        <v>5488</v>
      </c>
    </row>
    <row r="1007" spans="2:6" ht="15" x14ac:dyDescent="0.2">
      <c r="B1007" s="93"/>
      <c r="C1007" s="93"/>
      <c r="D1007" s="38">
        <v>4</v>
      </c>
      <c r="E1007" s="38" t="s">
        <v>2750</v>
      </c>
      <c r="F1007" s="49">
        <v>36092</v>
      </c>
    </row>
    <row r="1008" spans="2:6" ht="15" x14ac:dyDescent="0.2">
      <c r="B1008" s="93"/>
      <c r="C1008" s="93"/>
      <c r="D1008" s="38">
        <v>9</v>
      </c>
      <c r="E1008" s="38" t="s">
        <v>817</v>
      </c>
      <c r="F1008" s="49">
        <v>1714</v>
      </c>
    </row>
    <row r="1009" spans="2:6" ht="15" x14ac:dyDescent="0.2">
      <c r="B1009" s="93" t="s">
        <v>2769</v>
      </c>
      <c r="C1009" s="93" t="s">
        <v>2770</v>
      </c>
      <c r="D1009" s="38">
        <v>1</v>
      </c>
      <c r="E1009" s="38" t="s">
        <v>2747</v>
      </c>
      <c r="F1009" s="49">
        <v>31388</v>
      </c>
    </row>
    <row r="1010" spans="2:6" ht="15" x14ac:dyDescent="0.2">
      <c r="B1010" s="93"/>
      <c r="C1010" s="93"/>
      <c r="D1010" s="38">
        <v>2</v>
      </c>
      <c r="E1010" s="38" t="s">
        <v>2748</v>
      </c>
      <c r="F1010" s="49">
        <v>8727</v>
      </c>
    </row>
    <row r="1011" spans="2:6" ht="15" x14ac:dyDescent="0.2">
      <c r="B1011" s="93"/>
      <c r="C1011" s="93"/>
      <c r="D1011" s="38">
        <v>3</v>
      </c>
      <c r="E1011" s="38" t="s">
        <v>2749</v>
      </c>
      <c r="F1011" s="49">
        <v>9817</v>
      </c>
    </row>
    <row r="1012" spans="2:6" ht="15" x14ac:dyDescent="0.2">
      <c r="B1012" s="93"/>
      <c r="C1012" s="93"/>
      <c r="D1012" s="38">
        <v>4</v>
      </c>
      <c r="E1012" s="38" t="s">
        <v>2750</v>
      </c>
      <c r="F1012" s="49">
        <v>19665</v>
      </c>
    </row>
    <row r="1013" spans="2:6" ht="15" x14ac:dyDescent="0.2">
      <c r="B1013" s="93"/>
      <c r="C1013" s="93"/>
      <c r="D1013" s="38">
        <v>9</v>
      </c>
      <c r="E1013" s="38" t="s">
        <v>817</v>
      </c>
      <c r="F1013" s="49">
        <v>1351</v>
      </c>
    </row>
    <row r="1014" spans="2:6" ht="15" x14ac:dyDescent="0.2">
      <c r="B1014" s="93" t="s">
        <v>2771</v>
      </c>
      <c r="C1014" s="93" t="s">
        <v>2772</v>
      </c>
      <c r="D1014" s="38">
        <v>1</v>
      </c>
      <c r="E1014" s="38" t="s">
        <v>293</v>
      </c>
      <c r="F1014" s="49">
        <v>17290</v>
      </c>
    </row>
    <row r="1015" spans="2:6" ht="15" x14ac:dyDescent="0.2">
      <c r="B1015" s="93"/>
      <c r="C1015" s="93"/>
      <c r="D1015" s="38">
        <v>2</v>
      </c>
      <c r="E1015" s="38" t="s">
        <v>290</v>
      </c>
      <c r="F1015" s="49">
        <v>53387</v>
      </c>
    </row>
    <row r="1016" spans="2:6" ht="15" x14ac:dyDescent="0.2">
      <c r="B1016" s="93"/>
      <c r="C1016" s="93"/>
      <c r="D1016" s="38">
        <v>9</v>
      </c>
      <c r="E1016" s="38" t="s">
        <v>178</v>
      </c>
      <c r="F1016" s="49">
        <v>271</v>
      </c>
    </row>
    <row r="1017" spans="2:6" ht="15" x14ac:dyDescent="0.2">
      <c r="B1017" s="93" t="s">
        <v>2773</v>
      </c>
      <c r="C1017" s="93" t="s">
        <v>2774</v>
      </c>
      <c r="D1017" s="38">
        <v>1</v>
      </c>
      <c r="E1017" s="38" t="s">
        <v>293</v>
      </c>
      <c r="F1017" s="49">
        <v>13041</v>
      </c>
    </row>
    <row r="1018" spans="2:6" ht="15" x14ac:dyDescent="0.2">
      <c r="B1018" s="93"/>
      <c r="C1018" s="93"/>
      <c r="D1018" s="38">
        <v>2</v>
      </c>
      <c r="E1018" s="38" t="s">
        <v>290</v>
      </c>
      <c r="F1018" s="49">
        <v>57628</v>
      </c>
    </row>
    <row r="1019" spans="2:6" ht="15" x14ac:dyDescent="0.2">
      <c r="B1019" s="93"/>
      <c r="C1019" s="93"/>
      <c r="D1019" s="38">
        <v>9</v>
      </c>
      <c r="E1019" s="38" t="s">
        <v>178</v>
      </c>
      <c r="F1019" s="49">
        <v>279</v>
      </c>
    </row>
    <row r="1020" spans="2:6" ht="15" x14ac:dyDescent="0.2">
      <c r="B1020" s="93" t="s">
        <v>2775</v>
      </c>
      <c r="C1020" s="93" t="s">
        <v>2776</v>
      </c>
      <c r="D1020" s="38">
        <v>1</v>
      </c>
      <c r="E1020" s="38" t="s">
        <v>293</v>
      </c>
      <c r="F1020" s="49">
        <v>12654</v>
      </c>
    </row>
    <row r="1021" spans="2:6" ht="15" x14ac:dyDescent="0.2">
      <c r="B1021" s="93"/>
      <c r="C1021" s="93"/>
      <c r="D1021" s="38">
        <v>2</v>
      </c>
      <c r="E1021" s="38" t="s">
        <v>290</v>
      </c>
      <c r="F1021" s="49">
        <v>58001</v>
      </c>
    </row>
    <row r="1022" spans="2:6" ht="15" x14ac:dyDescent="0.2">
      <c r="B1022" s="93"/>
      <c r="C1022" s="93"/>
      <c r="D1022" s="38">
        <v>9</v>
      </c>
      <c r="E1022" s="38" t="s">
        <v>178</v>
      </c>
      <c r="F1022" s="49">
        <v>293</v>
      </c>
    </row>
    <row r="1023" spans="2:6" ht="15" x14ac:dyDescent="0.2">
      <c r="B1023" s="93" t="s">
        <v>2777</v>
      </c>
      <c r="C1023" s="93" t="s">
        <v>2778</v>
      </c>
      <c r="D1023" s="38">
        <v>1</v>
      </c>
      <c r="E1023" s="38" t="s">
        <v>293</v>
      </c>
      <c r="F1023" s="49">
        <v>6404</v>
      </c>
    </row>
    <row r="1024" spans="2:6" ht="15" x14ac:dyDescent="0.2">
      <c r="B1024" s="93"/>
      <c r="C1024" s="93"/>
      <c r="D1024" s="38">
        <v>2</v>
      </c>
      <c r="E1024" s="38" t="s">
        <v>290</v>
      </c>
      <c r="F1024" s="49">
        <v>64252</v>
      </c>
    </row>
    <row r="1025" spans="2:6" ht="15" x14ac:dyDescent="0.2">
      <c r="B1025" s="93"/>
      <c r="C1025" s="93"/>
      <c r="D1025" s="38">
        <v>9</v>
      </c>
      <c r="E1025" s="38" t="s">
        <v>178</v>
      </c>
      <c r="F1025" s="49">
        <v>292</v>
      </c>
    </row>
    <row r="1026" spans="2:6" ht="15" x14ac:dyDescent="0.2">
      <c r="B1026" s="93" t="s">
        <v>2779</v>
      </c>
      <c r="C1026" s="93" t="s">
        <v>2780</v>
      </c>
      <c r="D1026" s="38">
        <v>1</v>
      </c>
      <c r="E1026" s="38" t="s">
        <v>293</v>
      </c>
      <c r="F1026" s="49">
        <v>8495</v>
      </c>
    </row>
    <row r="1027" spans="2:6" ht="15" x14ac:dyDescent="0.2">
      <c r="B1027" s="93"/>
      <c r="C1027" s="93"/>
      <c r="D1027" s="38">
        <v>2</v>
      </c>
      <c r="E1027" s="38" t="s">
        <v>290</v>
      </c>
      <c r="F1027" s="49">
        <v>62143</v>
      </c>
    </row>
    <row r="1028" spans="2:6" ht="15" x14ac:dyDescent="0.2">
      <c r="B1028" s="93"/>
      <c r="C1028" s="93"/>
      <c r="D1028" s="38">
        <v>9</v>
      </c>
      <c r="E1028" s="38" t="s">
        <v>178</v>
      </c>
      <c r="F1028" s="49">
        <v>310</v>
      </c>
    </row>
    <row r="1029" spans="2:6" ht="15" x14ac:dyDescent="0.2">
      <c r="B1029" s="93" t="s">
        <v>2781</v>
      </c>
      <c r="C1029" s="93" t="s">
        <v>2782</v>
      </c>
      <c r="D1029" s="38">
        <v>1</v>
      </c>
      <c r="E1029" s="38" t="s">
        <v>293</v>
      </c>
      <c r="F1029" s="49">
        <v>5412</v>
      </c>
    </row>
    <row r="1030" spans="2:6" ht="15" x14ac:dyDescent="0.2">
      <c r="B1030" s="93"/>
      <c r="C1030" s="93"/>
      <c r="D1030" s="38">
        <v>2</v>
      </c>
      <c r="E1030" s="38" t="s">
        <v>290</v>
      </c>
      <c r="F1030" s="49">
        <v>65216</v>
      </c>
    </row>
    <row r="1031" spans="2:6" ht="15" x14ac:dyDescent="0.2">
      <c r="B1031" s="93"/>
      <c r="C1031" s="93"/>
      <c r="D1031" s="38">
        <v>9</v>
      </c>
      <c r="E1031" s="38" t="s">
        <v>178</v>
      </c>
      <c r="F1031" s="49">
        <v>320</v>
      </c>
    </row>
    <row r="1032" spans="2:6" ht="15" x14ac:dyDescent="0.2">
      <c r="B1032" s="93" t="s">
        <v>2783</v>
      </c>
      <c r="C1032" s="93" t="s">
        <v>2784</v>
      </c>
      <c r="D1032" s="38">
        <v>1</v>
      </c>
      <c r="E1032" s="38" t="s">
        <v>293</v>
      </c>
      <c r="F1032" s="49">
        <v>4848</v>
      </c>
    </row>
    <row r="1033" spans="2:6" ht="15" x14ac:dyDescent="0.2">
      <c r="B1033" s="93"/>
      <c r="C1033" s="93"/>
      <c r="D1033" s="38">
        <v>2</v>
      </c>
      <c r="E1033" s="38" t="s">
        <v>290</v>
      </c>
      <c r="F1033" s="49">
        <v>65757</v>
      </c>
    </row>
    <row r="1034" spans="2:6" ht="15" x14ac:dyDescent="0.2">
      <c r="B1034" s="93"/>
      <c r="C1034" s="93"/>
      <c r="D1034" s="38">
        <v>9</v>
      </c>
      <c r="E1034" s="38" t="s">
        <v>178</v>
      </c>
      <c r="F1034" s="49">
        <v>343</v>
      </c>
    </row>
    <row r="1035" spans="2:6" ht="15" x14ac:dyDescent="0.2">
      <c r="B1035" s="93" t="s">
        <v>2785</v>
      </c>
      <c r="C1035" s="93" t="s">
        <v>2786</v>
      </c>
      <c r="D1035" s="38">
        <v>1</v>
      </c>
      <c r="E1035" s="38" t="s">
        <v>293</v>
      </c>
      <c r="F1035" s="49">
        <v>3268</v>
      </c>
    </row>
    <row r="1036" spans="2:6" ht="15" x14ac:dyDescent="0.2">
      <c r="B1036" s="93"/>
      <c r="C1036" s="93"/>
      <c r="D1036" s="38">
        <v>2</v>
      </c>
      <c r="E1036" s="38" t="s">
        <v>290</v>
      </c>
      <c r="F1036" s="49">
        <v>67256</v>
      </c>
    </row>
    <row r="1037" spans="2:6" ht="15" x14ac:dyDescent="0.2">
      <c r="B1037" s="93"/>
      <c r="C1037" s="93"/>
      <c r="D1037" s="38">
        <v>9</v>
      </c>
      <c r="E1037" s="38" t="s">
        <v>178</v>
      </c>
      <c r="F1037" s="49">
        <v>424</v>
      </c>
    </row>
    <row r="1038" spans="2:6" ht="15" x14ac:dyDescent="0.2">
      <c r="B1038" s="93" t="s">
        <v>2787</v>
      </c>
      <c r="C1038" s="93" t="s">
        <v>2788</v>
      </c>
      <c r="D1038" s="38">
        <v>0</v>
      </c>
      <c r="E1038" s="38" t="s">
        <v>290</v>
      </c>
      <c r="F1038" s="49">
        <v>68943</v>
      </c>
    </row>
    <row r="1039" spans="2:6" ht="15" x14ac:dyDescent="0.2">
      <c r="B1039" s="93"/>
      <c r="C1039" s="93"/>
      <c r="D1039" s="38">
        <v>1</v>
      </c>
      <c r="E1039" s="38" t="s">
        <v>293</v>
      </c>
      <c r="F1039" s="49">
        <v>2005</v>
      </c>
    </row>
    <row r="1040" spans="2:6" ht="15" x14ac:dyDescent="0.2">
      <c r="B1040" s="93" t="s">
        <v>2789</v>
      </c>
      <c r="C1040" s="93" t="s">
        <v>2790</v>
      </c>
      <c r="D1040" s="38">
        <v>0</v>
      </c>
      <c r="E1040" s="38" t="s">
        <v>290</v>
      </c>
      <c r="F1040" s="49">
        <v>69695</v>
      </c>
    </row>
    <row r="1041" spans="2:6" ht="15" x14ac:dyDescent="0.2">
      <c r="B1041" s="93"/>
      <c r="C1041" s="93"/>
      <c r="D1041" s="38">
        <v>1</v>
      </c>
      <c r="E1041" s="38" t="s">
        <v>293</v>
      </c>
      <c r="F1041" s="49">
        <v>1253</v>
      </c>
    </row>
    <row r="1042" spans="2:6" ht="15" x14ac:dyDescent="0.2">
      <c r="B1042" s="93" t="s">
        <v>2791</v>
      </c>
      <c r="C1042" s="93" t="s">
        <v>2792</v>
      </c>
      <c r="D1042" s="38">
        <v>0</v>
      </c>
      <c r="E1042" s="38" t="s">
        <v>290</v>
      </c>
      <c r="F1042" s="49">
        <v>70543</v>
      </c>
    </row>
    <row r="1043" spans="2:6" ht="15" x14ac:dyDescent="0.2">
      <c r="B1043" s="93"/>
      <c r="C1043" s="93"/>
      <c r="D1043" s="38">
        <v>1</v>
      </c>
      <c r="E1043" s="38" t="s">
        <v>293</v>
      </c>
      <c r="F1043" s="49">
        <v>405</v>
      </c>
    </row>
    <row r="1044" spans="2:6" ht="15" x14ac:dyDescent="0.2">
      <c r="B1044" s="93" t="s">
        <v>2793</v>
      </c>
      <c r="C1044" s="93" t="s">
        <v>2794</v>
      </c>
      <c r="D1044" s="38">
        <v>0</v>
      </c>
      <c r="E1044" s="38" t="s">
        <v>290</v>
      </c>
      <c r="F1044" s="49">
        <v>70328</v>
      </c>
    </row>
    <row r="1045" spans="2:6" ht="15" x14ac:dyDescent="0.2">
      <c r="B1045" s="93"/>
      <c r="C1045" s="93"/>
      <c r="D1045" s="38">
        <v>1</v>
      </c>
      <c r="E1045" s="38" t="s">
        <v>293</v>
      </c>
      <c r="F1045" s="49">
        <v>620</v>
      </c>
    </row>
    <row r="1046" spans="2:6" ht="15" x14ac:dyDescent="0.2">
      <c r="B1046" s="93" t="s">
        <v>2795</v>
      </c>
      <c r="C1046" s="93" t="s">
        <v>2796</v>
      </c>
      <c r="D1046" s="38">
        <v>0</v>
      </c>
      <c r="E1046" s="38" t="s">
        <v>290</v>
      </c>
      <c r="F1046" s="49">
        <v>70492</v>
      </c>
    </row>
    <row r="1047" spans="2:6" ht="15" x14ac:dyDescent="0.2">
      <c r="B1047" s="93"/>
      <c r="C1047" s="93"/>
      <c r="D1047" s="38">
        <v>1</v>
      </c>
      <c r="E1047" s="38" t="s">
        <v>293</v>
      </c>
      <c r="F1047" s="49">
        <v>456</v>
      </c>
    </row>
    <row r="1048" spans="2:6" ht="15" x14ac:dyDescent="0.2">
      <c r="B1048" s="93" t="s">
        <v>2797</v>
      </c>
      <c r="C1048" s="93" t="s">
        <v>2798</v>
      </c>
      <c r="D1048" s="38">
        <v>0</v>
      </c>
      <c r="E1048" s="38" t="s">
        <v>290</v>
      </c>
      <c r="F1048" s="49">
        <v>70261</v>
      </c>
    </row>
    <row r="1049" spans="2:6" ht="15" x14ac:dyDescent="0.2">
      <c r="B1049" s="93"/>
      <c r="C1049" s="93"/>
      <c r="D1049" s="38">
        <v>1</v>
      </c>
      <c r="E1049" s="38" t="s">
        <v>293</v>
      </c>
      <c r="F1049" s="49">
        <v>687</v>
      </c>
    </row>
    <row r="1050" spans="2:6" ht="15" x14ac:dyDescent="0.2">
      <c r="B1050" s="93" t="s">
        <v>2799</v>
      </c>
      <c r="C1050" s="93" t="s">
        <v>2800</v>
      </c>
      <c r="D1050" s="38">
        <v>0</v>
      </c>
      <c r="E1050" s="38" t="s">
        <v>290</v>
      </c>
      <c r="F1050" s="49">
        <v>69756</v>
      </c>
    </row>
    <row r="1051" spans="2:6" ht="15" x14ac:dyDescent="0.2">
      <c r="B1051" s="93"/>
      <c r="C1051" s="93"/>
      <c r="D1051" s="38">
        <v>1</v>
      </c>
      <c r="E1051" s="38" t="s">
        <v>293</v>
      </c>
      <c r="F1051" s="49">
        <v>1192</v>
      </c>
    </row>
    <row r="1052" spans="2:6" ht="15" x14ac:dyDescent="0.2">
      <c r="B1052" s="93" t="s">
        <v>2801</v>
      </c>
      <c r="C1052" s="93" t="s">
        <v>2802</v>
      </c>
      <c r="D1052" s="38">
        <v>0</v>
      </c>
      <c r="E1052" s="38" t="s">
        <v>290</v>
      </c>
      <c r="F1052" s="49">
        <v>70737</v>
      </c>
    </row>
    <row r="1053" spans="2:6" ht="15" x14ac:dyDescent="0.2">
      <c r="B1053" s="93"/>
      <c r="C1053" s="93"/>
      <c r="D1053" s="38">
        <v>1</v>
      </c>
      <c r="E1053" s="38" t="s">
        <v>293</v>
      </c>
      <c r="F1053" s="49">
        <v>211</v>
      </c>
    </row>
    <row r="1054" spans="2:6" ht="15" x14ac:dyDescent="0.2">
      <c r="B1054" s="93" t="s">
        <v>2803</v>
      </c>
      <c r="C1054" s="93" t="s">
        <v>2804</v>
      </c>
      <c r="D1054" s="38">
        <v>0</v>
      </c>
      <c r="E1054" s="38" t="s">
        <v>290</v>
      </c>
      <c r="F1054" s="49">
        <v>70703</v>
      </c>
    </row>
    <row r="1055" spans="2:6" ht="15" x14ac:dyDescent="0.2">
      <c r="B1055" s="93"/>
      <c r="C1055" s="93"/>
      <c r="D1055" s="38">
        <v>1</v>
      </c>
      <c r="E1055" s="38" t="s">
        <v>293</v>
      </c>
      <c r="F1055" s="49">
        <v>245</v>
      </c>
    </row>
    <row r="1056" spans="2:6" ht="15" x14ac:dyDescent="0.2">
      <c r="B1056" s="93" t="s">
        <v>2805</v>
      </c>
      <c r="C1056" s="93" t="s">
        <v>2806</v>
      </c>
      <c r="D1056" s="38">
        <v>0</v>
      </c>
      <c r="E1056" s="38" t="s">
        <v>290</v>
      </c>
      <c r="F1056" s="49">
        <v>69375</v>
      </c>
    </row>
    <row r="1057" spans="2:6" ht="15" x14ac:dyDescent="0.2">
      <c r="B1057" s="93"/>
      <c r="C1057" s="93"/>
      <c r="D1057" s="38">
        <v>1</v>
      </c>
      <c r="E1057" s="38" t="s">
        <v>293</v>
      </c>
      <c r="F1057" s="49">
        <v>1573</v>
      </c>
    </row>
    <row r="1058" spans="2:6" ht="15" x14ac:dyDescent="0.2">
      <c r="B1058" s="93" t="s">
        <v>2807</v>
      </c>
      <c r="C1058" s="93" t="s">
        <v>2808</v>
      </c>
      <c r="D1058" s="38">
        <v>0</v>
      </c>
      <c r="E1058" s="38" t="s">
        <v>290</v>
      </c>
      <c r="F1058" s="49">
        <v>70387</v>
      </c>
    </row>
    <row r="1059" spans="2:6" ht="15" x14ac:dyDescent="0.2">
      <c r="B1059" s="93"/>
      <c r="C1059" s="93"/>
      <c r="D1059" s="38">
        <v>1</v>
      </c>
      <c r="E1059" s="38" t="s">
        <v>293</v>
      </c>
      <c r="F1059" s="49">
        <v>561</v>
      </c>
    </row>
    <row r="1060" spans="2:6" ht="15" x14ac:dyDescent="0.2">
      <c r="B1060" s="93" t="s">
        <v>2809</v>
      </c>
      <c r="C1060" s="93" t="s">
        <v>2810</v>
      </c>
      <c r="D1060" s="38">
        <v>0</v>
      </c>
      <c r="E1060" s="38" t="s">
        <v>290</v>
      </c>
      <c r="F1060" s="49">
        <v>70324</v>
      </c>
    </row>
    <row r="1061" spans="2:6" ht="15" x14ac:dyDescent="0.2">
      <c r="B1061" s="93"/>
      <c r="C1061" s="93"/>
      <c r="D1061" s="38">
        <v>1</v>
      </c>
      <c r="E1061" s="38" t="s">
        <v>293</v>
      </c>
      <c r="F1061" s="49">
        <v>624</v>
      </c>
    </row>
    <row r="1062" spans="2:6" ht="15" x14ac:dyDescent="0.2">
      <c r="B1062" s="93" t="s">
        <v>2811</v>
      </c>
      <c r="C1062" s="93" t="s">
        <v>2812</v>
      </c>
      <c r="D1062" s="38">
        <v>0</v>
      </c>
      <c r="E1062" s="38" t="s">
        <v>290</v>
      </c>
      <c r="F1062" s="49">
        <v>70836</v>
      </c>
    </row>
    <row r="1063" spans="2:6" ht="15" x14ac:dyDescent="0.2">
      <c r="B1063" s="93"/>
      <c r="C1063" s="93"/>
      <c r="D1063" s="38">
        <v>1</v>
      </c>
      <c r="E1063" s="38" t="s">
        <v>293</v>
      </c>
      <c r="F1063" s="49">
        <v>112</v>
      </c>
    </row>
    <row r="1064" spans="2:6" ht="15" x14ac:dyDescent="0.2">
      <c r="B1064" s="93" t="s">
        <v>2813</v>
      </c>
      <c r="C1064" s="93" t="s">
        <v>2814</v>
      </c>
      <c r="D1064" s="38">
        <v>0</v>
      </c>
      <c r="E1064" s="38" t="s">
        <v>290</v>
      </c>
      <c r="F1064" s="49">
        <v>70165</v>
      </c>
    </row>
    <row r="1065" spans="2:6" ht="15" x14ac:dyDescent="0.2">
      <c r="B1065" s="93"/>
      <c r="C1065" s="93"/>
      <c r="D1065" s="38">
        <v>1</v>
      </c>
      <c r="E1065" s="38" t="s">
        <v>293</v>
      </c>
      <c r="F1065" s="49">
        <v>783</v>
      </c>
    </row>
    <row r="1066" spans="2:6" ht="15" x14ac:dyDescent="0.2">
      <c r="B1066" s="93" t="s">
        <v>2815</v>
      </c>
      <c r="C1066" s="93" t="s">
        <v>2816</v>
      </c>
      <c r="D1066" s="38">
        <v>0</v>
      </c>
      <c r="E1066" s="38" t="s">
        <v>290</v>
      </c>
      <c r="F1066" s="49">
        <v>70646</v>
      </c>
    </row>
    <row r="1067" spans="2:6" ht="15" x14ac:dyDescent="0.2">
      <c r="B1067" s="93"/>
      <c r="C1067" s="93"/>
      <c r="D1067" s="38">
        <v>1</v>
      </c>
      <c r="E1067" s="38" t="s">
        <v>293</v>
      </c>
      <c r="F1067" s="49">
        <v>302</v>
      </c>
    </row>
    <row r="1068" spans="2:6" ht="15" x14ac:dyDescent="0.2">
      <c r="B1068" s="93" t="s">
        <v>2817</v>
      </c>
      <c r="C1068" s="93" t="s">
        <v>2818</v>
      </c>
      <c r="D1068" s="38">
        <v>0</v>
      </c>
      <c r="E1068" s="38" t="s">
        <v>290</v>
      </c>
      <c r="F1068" s="49">
        <v>70612</v>
      </c>
    </row>
    <row r="1069" spans="2:6" ht="15" x14ac:dyDescent="0.2">
      <c r="B1069" s="93"/>
      <c r="C1069" s="93"/>
      <c r="D1069" s="38">
        <v>1</v>
      </c>
      <c r="E1069" s="38" t="s">
        <v>293</v>
      </c>
      <c r="F1069" s="49">
        <v>336</v>
      </c>
    </row>
    <row r="1070" spans="2:6" ht="15" x14ac:dyDescent="0.2">
      <c r="B1070" s="93" t="s">
        <v>2819</v>
      </c>
      <c r="C1070" s="93" t="s">
        <v>2820</v>
      </c>
      <c r="D1070" s="38">
        <v>0</v>
      </c>
      <c r="E1070" s="38" t="s">
        <v>290</v>
      </c>
      <c r="F1070" s="49">
        <v>69682</v>
      </c>
    </row>
    <row r="1071" spans="2:6" ht="15" x14ac:dyDescent="0.2">
      <c r="B1071" s="93"/>
      <c r="C1071" s="93"/>
      <c r="D1071" s="38">
        <v>1</v>
      </c>
      <c r="E1071" s="38" t="s">
        <v>293</v>
      </c>
      <c r="F1071" s="49">
        <v>1266</v>
      </c>
    </row>
    <row r="1072" spans="2:6" ht="15" x14ac:dyDescent="0.2">
      <c r="B1072" s="93" t="s">
        <v>2821</v>
      </c>
      <c r="C1072" s="93" t="s">
        <v>2822</v>
      </c>
      <c r="D1072" s="38">
        <v>0</v>
      </c>
      <c r="E1072" s="38" t="s">
        <v>290</v>
      </c>
      <c r="F1072" s="49">
        <v>69378</v>
      </c>
    </row>
    <row r="1073" spans="2:6" ht="15" x14ac:dyDescent="0.2">
      <c r="B1073" s="93"/>
      <c r="C1073" s="93"/>
      <c r="D1073" s="38">
        <v>1</v>
      </c>
      <c r="E1073" s="38" t="s">
        <v>293</v>
      </c>
      <c r="F1073" s="49">
        <v>1570</v>
      </c>
    </row>
    <row r="1074" spans="2:6" ht="15" x14ac:dyDescent="0.2">
      <c r="B1074" s="38" t="s">
        <v>2823</v>
      </c>
      <c r="C1074" s="38" t="s">
        <v>2824</v>
      </c>
      <c r="D1074" s="38" t="s">
        <v>181</v>
      </c>
      <c r="E1074" s="38" t="s">
        <v>111</v>
      </c>
      <c r="F1074" s="49">
        <f>216439-212162</f>
        <v>4277</v>
      </c>
    </row>
    <row r="1075" spans="2:6" ht="15" x14ac:dyDescent="0.2">
      <c r="B1075" s="93" t="s">
        <v>2825</v>
      </c>
      <c r="C1075" s="93" t="s">
        <v>2826</v>
      </c>
      <c r="D1075" s="38">
        <v>0</v>
      </c>
      <c r="E1075" s="38" t="s">
        <v>290</v>
      </c>
      <c r="F1075" s="49">
        <v>9524</v>
      </c>
    </row>
    <row r="1076" spans="2:6" ht="15" x14ac:dyDescent="0.2">
      <c r="B1076" s="93"/>
      <c r="C1076" s="93"/>
      <c r="D1076" s="38">
        <v>1</v>
      </c>
      <c r="E1076" s="38" t="s">
        <v>293</v>
      </c>
      <c r="F1076" s="49">
        <v>61424</v>
      </c>
    </row>
    <row r="1077" spans="2:6" ht="15" x14ac:dyDescent="0.2">
      <c r="B1077" s="93" t="s">
        <v>2827</v>
      </c>
      <c r="C1077" s="93" t="s">
        <v>2828</v>
      </c>
      <c r="D1077" s="38">
        <v>0</v>
      </c>
      <c r="E1077" s="38" t="s">
        <v>290</v>
      </c>
      <c r="F1077" s="49">
        <v>70119</v>
      </c>
    </row>
    <row r="1078" spans="2:6" ht="15" x14ac:dyDescent="0.2">
      <c r="B1078" s="93"/>
      <c r="C1078" s="93"/>
      <c r="D1078" s="38">
        <v>1</v>
      </c>
      <c r="E1078" s="38" t="s">
        <v>293</v>
      </c>
      <c r="F1078" s="49">
        <v>829</v>
      </c>
    </row>
    <row r="1079" spans="2:6" ht="15" x14ac:dyDescent="0.2">
      <c r="B1079" s="93" t="s">
        <v>2829</v>
      </c>
      <c r="C1079" s="93" t="s">
        <v>2830</v>
      </c>
      <c r="D1079" s="38">
        <v>0</v>
      </c>
      <c r="E1079" s="38" t="s">
        <v>290</v>
      </c>
      <c r="F1079" s="49">
        <v>69194</v>
      </c>
    </row>
    <row r="1080" spans="2:6" ht="15" x14ac:dyDescent="0.2">
      <c r="B1080" s="93"/>
      <c r="C1080" s="93"/>
      <c r="D1080" s="38">
        <v>1</v>
      </c>
      <c r="E1080" s="38" t="s">
        <v>293</v>
      </c>
      <c r="F1080" s="49">
        <v>1754</v>
      </c>
    </row>
    <row r="1081" spans="2:6" ht="15" x14ac:dyDescent="0.2">
      <c r="B1081" s="93" t="s">
        <v>2831</v>
      </c>
      <c r="C1081" s="93" t="s">
        <v>2832</v>
      </c>
      <c r="D1081" s="38">
        <v>0</v>
      </c>
      <c r="E1081" s="38" t="s">
        <v>290</v>
      </c>
      <c r="F1081" s="49">
        <v>68846</v>
      </c>
    </row>
    <row r="1082" spans="2:6" ht="15" x14ac:dyDescent="0.2">
      <c r="B1082" s="93"/>
      <c r="C1082" s="93"/>
      <c r="D1082" s="38">
        <v>1</v>
      </c>
      <c r="E1082" s="38" t="s">
        <v>293</v>
      </c>
      <c r="F1082" s="49">
        <v>2102</v>
      </c>
    </row>
    <row r="1083" spans="2:6" ht="15" x14ac:dyDescent="0.2">
      <c r="B1083" s="93" t="s">
        <v>2833</v>
      </c>
      <c r="C1083" s="93" t="s">
        <v>2834</v>
      </c>
      <c r="D1083" s="38">
        <v>0</v>
      </c>
      <c r="E1083" s="38" t="s">
        <v>290</v>
      </c>
      <c r="F1083" s="49">
        <v>69733</v>
      </c>
    </row>
    <row r="1084" spans="2:6" ht="15" x14ac:dyDescent="0.2">
      <c r="B1084" s="93"/>
      <c r="C1084" s="93"/>
      <c r="D1084" s="38">
        <v>1</v>
      </c>
      <c r="E1084" s="38" t="s">
        <v>293</v>
      </c>
      <c r="F1084" s="49">
        <v>1215</v>
      </c>
    </row>
    <row r="1085" spans="2:6" ht="15" x14ac:dyDescent="0.2">
      <c r="B1085" s="93" t="s">
        <v>2835</v>
      </c>
      <c r="C1085" s="93" t="s">
        <v>2836</v>
      </c>
      <c r="D1085" s="38">
        <v>0</v>
      </c>
      <c r="E1085" s="38" t="s">
        <v>290</v>
      </c>
      <c r="F1085" s="49">
        <v>69659</v>
      </c>
    </row>
    <row r="1086" spans="2:6" ht="15" x14ac:dyDescent="0.2">
      <c r="B1086" s="93"/>
      <c r="C1086" s="93"/>
      <c r="D1086" s="38">
        <v>1</v>
      </c>
      <c r="E1086" s="38" t="s">
        <v>293</v>
      </c>
      <c r="F1086" s="49">
        <v>1289</v>
      </c>
    </row>
    <row r="1087" spans="2:6" ht="15" x14ac:dyDescent="0.2">
      <c r="B1087" s="93" t="s">
        <v>2837</v>
      </c>
      <c r="C1087" s="93" t="s">
        <v>2838</v>
      </c>
      <c r="D1087" s="38">
        <v>0</v>
      </c>
      <c r="E1087" s="38" t="s">
        <v>290</v>
      </c>
      <c r="F1087" s="49">
        <v>69626</v>
      </c>
    </row>
    <row r="1088" spans="2:6" ht="15" x14ac:dyDescent="0.2">
      <c r="B1088" s="93"/>
      <c r="C1088" s="93"/>
      <c r="D1088" s="38">
        <v>1</v>
      </c>
      <c r="E1088" s="38" t="s">
        <v>293</v>
      </c>
      <c r="F1088" s="49">
        <v>1322</v>
      </c>
    </row>
    <row r="1089" spans="2:6" ht="15" x14ac:dyDescent="0.2">
      <c r="B1089" s="93" t="s">
        <v>2839</v>
      </c>
      <c r="C1089" s="93" t="s">
        <v>2840</v>
      </c>
      <c r="D1089" s="38">
        <v>0</v>
      </c>
      <c r="E1089" s="38" t="s">
        <v>290</v>
      </c>
      <c r="F1089" s="49">
        <v>70429</v>
      </c>
    </row>
    <row r="1090" spans="2:6" ht="15" x14ac:dyDescent="0.2">
      <c r="B1090" s="93"/>
      <c r="C1090" s="93"/>
      <c r="D1090" s="38">
        <v>1</v>
      </c>
      <c r="E1090" s="38" t="s">
        <v>293</v>
      </c>
      <c r="F1090" s="49">
        <v>519</v>
      </c>
    </row>
    <row r="1091" spans="2:6" ht="15" x14ac:dyDescent="0.2">
      <c r="B1091" s="93" t="s">
        <v>2841</v>
      </c>
      <c r="C1091" s="93" t="s">
        <v>2842</v>
      </c>
      <c r="D1091" s="38">
        <v>0</v>
      </c>
      <c r="E1091" s="38" t="s">
        <v>290</v>
      </c>
      <c r="F1091" s="49">
        <v>69599</v>
      </c>
    </row>
    <row r="1092" spans="2:6" ht="15" x14ac:dyDescent="0.2">
      <c r="B1092" s="93"/>
      <c r="C1092" s="93"/>
      <c r="D1092" s="38">
        <v>1</v>
      </c>
      <c r="E1092" s="38" t="s">
        <v>293</v>
      </c>
      <c r="F1092" s="49">
        <v>1349</v>
      </c>
    </row>
    <row r="1093" spans="2:6" ht="15" x14ac:dyDescent="0.2">
      <c r="B1093" s="97" t="s">
        <v>2843</v>
      </c>
      <c r="C1093" s="97" t="s">
        <v>2844</v>
      </c>
      <c r="D1093" s="38">
        <v>0</v>
      </c>
      <c r="E1093" s="38" t="s">
        <v>290</v>
      </c>
      <c r="F1093" s="49">
        <v>69627</v>
      </c>
    </row>
    <row r="1094" spans="2:6" ht="15" x14ac:dyDescent="0.2">
      <c r="B1094" s="107"/>
      <c r="C1094" s="107"/>
      <c r="D1094" s="38">
        <v>1</v>
      </c>
      <c r="E1094" s="38" t="s">
        <v>293</v>
      </c>
      <c r="F1094" s="49">
        <v>1288</v>
      </c>
    </row>
    <row r="1095" spans="2:6" ht="15" x14ac:dyDescent="0.2">
      <c r="B1095" s="98"/>
      <c r="C1095" s="99"/>
      <c r="D1095" s="38">
        <v>9</v>
      </c>
      <c r="E1095" s="38" t="s">
        <v>775</v>
      </c>
      <c r="F1095" s="49">
        <v>33</v>
      </c>
    </row>
    <row r="1096" spans="2:6" ht="15" x14ac:dyDescent="0.2">
      <c r="B1096" s="38" t="s">
        <v>2845</v>
      </c>
      <c r="C1096" s="38" t="s">
        <v>2846</v>
      </c>
      <c r="D1096" s="38" t="s">
        <v>181</v>
      </c>
      <c r="E1096" s="38" t="s">
        <v>111</v>
      </c>
      <c r="F1096" s="49">
        <f>216439-213127</f>
        <v>3312</v>
      </c>
    </row>
    <row r="1097" spans="2:6" ht="15" x14ac:dyDescent="0.2">
      <c r="B1097" s="93" t="s">
        <v>2847</v>
      </c>
      <c r="C1097" s="93" t="s">
        <v>2848</v>
      </c>
      <c r="D1097" s="38">
        <v>1</v>
      </c>
      <c r="E1097" s="38" t="s">
        <v>2849</v>
      </c>
      <c r="F1097" s="49">
        <v>2295</v>
      </c>
    </row>
    <row r="1098" spans="2:6" ht="15" x14ac:dyDescent="0.2">
      <c r="B1098" s="93"/>
      <c r="C1098" s="93"/>
      <c r="D1098" s="38">
        <v>2</v>
      </c>
      <c r="E1098" s="38" t="s">
        <v>2850</v>
      </c>
      <c r="F1098" s="49">
        <v>10847</v>
      </c>
    </row>
    <row r="1099" spans="2:6" ht="15" x14ac:dyDescent="0.2">
      <c r="B1099" s="93"/>
      <c r="C1099" s="93"/>
      <c r="D1099" s="38">
        <v>3</v>
      </c>
      <c r="E1099" s="38" t="s">
        <v>2851</v>
      </c>
      <c r="F1099" s="49">
        <v>49686</v>
      </c>
    </row>
    <row r="1100" spans="2:6" ht="15" x14ac:dyDescent="0.2">
      <c r="B1100" s="93"/>
      <c r="C1100" s="93"/>
      <c r="D1100" s="38">
        <v>4</v>
      </c>
      <c r="E1100" s="38" t="s">
        <v>2852</v>
      </c>
      <c r="F1100" s="49">
        <v>354</v>
      </c>
    </row>
    <row r="1101" spans="2:6" ht="15" x14ac:dyDescent="0.2">
      <c r="B1101" s="93"/>
      <c r="C1101" s="93"/>
      <c r="D1101" s="38">
        <v>5</v>
      </c>
      <c r="E1101" s="38" t="s">
        <v>2853</v>
      </c>
      <c r="F1101" s="49">
        <v>457</v>
      </c>
    </row>
    <row r="1102" spans="2:6" ht="15" x14ac:dyDescent="0.2">
      <c r="B1102" s="93"/>
      <c r="C1102" s="93"/>
      <c r="D1102" s="38">
        <v>6</v>
      </c>
      <c r="E1102" s="38" t="s">
        <v>2854</v>
      </c>
      <c r="F1102" s="49">
        <v>7088</v>
      </c>
    </row>
    <row r="1103" spans="2:6" ht="15" x14ac:dyDescent="0.2">
      <c r="B1103" s="93"/>
      <c r="C1103" s="93"/>
      <c r="D1103" s="38">
        <v>9</v>
      </c>
      <c r="E1103" s="38" t="s">
        <v>178</v>
      </c>
      <c r="F1103" s="49">
        <v>221</v>
      </c>
    </row>
    <row r="1104" spans="2:6" ht="15" x14ac:dyDescent="0.2">
      <c r="B1104" s="93" t="s">
        <v>2855</v>
      </c>
      <c r="C1104" s="93" t="s">
        <v>2856</v>
      </c>
      <c r="D1104" s="38">
        <v>1</v>
      </c>
      <c r="E1104" s="38" t="s">
        <v>339</v>
      </c>
      <c r="F1104" s="49">
        <v>10792</v>
      </c>
    </row>
    <row r="1105" spans="2:6" ht="15" x14ac:dyDescent="0.2">
      <c r="B1105" s="93"/>
      <c r="C1105" s="93"/>
      <c r="D1105" s="38">
        <v>2</v>
      </c>
      <c r="E1105" s="38" t="s">
        <v>2857</v>
      </c>
      <c r="F1105" s="49">
        <v>16251</v>
      </c>
    </row>
    <row r="1106" spans="2:6" ht="15" x14ac:dyDescent="0.2">
      <c r="B1106" s="93"/>
      <c r="C1106" s="93"/>
      <c r="D1106" s="38">
        <v>3</v>
      </c>
      <c r="E1106" s="38" t="s">
        <v>345</v>
      </c>
      <c r="F1106" s="49">
        <v>8866</v>
      </c>
    </row>
    <row r="1107" spans="2:6" ht="15" x14ac:dyDescent="0.2">
      <c r="B1107" s="93"/>
      <c r="C1107" s="93"/>
      <c r="D1107" s="38">
        <v>4</v>
      </c>
      <c r="E1107" s="38" t="s">
        <v>2858</v>
      </c>
      <c r="F1107" s="49">
        <v>7024</v>
      </c>
    </row>
    <row r="1108" spans="2:6" ht="15" x14ac:dyDescent="0.2">
      <c r="B1108" s="93"/>
      <c r="C1108" s="93"/>
      <c r="D1108" s="38">
        <v>5</v>
      </c>
      <c r="E1108" s="38" t="s">
        <v>347</v>
      </c>
      <c r="F1108" s="49">
        <v>4323</v>
      </c>
    </row>
    <row r="1109" spans="2:6" ht="30" x14ac:dyDescent="0.2">
      <c r="B1109" s="93"/>
      <c r="C1109" s="93"/>
      <c r="D1109" s="38">
        <v>6</v>
      </c>
      <c r="E1109" s="38" t="s">
        <v>2859</v>
      </c>
      <c r="F1109" s="49">
        <v>1399</v>
      </c>
    </row>
    <row r="1110" spans="2:6" ht="15" x14ac:dyDescent="0.2">
      <c r="B1110" s="93"/>
      <c r="C1110" s="93"/>
      <c r="D1110" s="38">
        <v>7</v>
      </c>
      <c r="E1110" s="38" t="s">
        <v>349</v>
      </c>
      <c r="F1110" s="49">
        <v>1160</v>
      </c>
    </row>
    <row r="1111" spans="2:6" ht="15" x14ac:dyDescent="0.2">
      <c r="B1111" s="93"/>
      <c r="C1111" s="93"/>
      <c r="D1111" s="38">
        <v>8</v>
      </c>
      <c r="E1111" s="38" t="s">
        <v>2860</v>
      </c>
      <c r="F1111" s="49">
        <v>871</v>
      </c>
    </row>
    <row r="1112" spans="2:6" ht="15" x14ac:dyDescent="0.2">
      <c r="B1112" s="93"/>
      <c r="C1112" s="93"/>
      <c r="D1112" s="38">
        <v>9</v>
      </c>
      <c r="E1112" s="38" t="s">
        <v>2861</v>
      </c>
      <c r="F1112" s="49">
        <v>2958</v>
      </c>
    </row>
    <row r="1113" spans="2:6" ht="15" x14ac:dyDescent="0.2">
      <c r="B1113" s="93"/>
      <c r="C1113" s="93"/>
      <c r="D1113" s="38">
        <v>10</v>
      </c>
      <c r="E1113" s="38" t="s">
        <v>2862</v>
      </c>
      <c r="F1113" s="49">
        <v>131</v>
      </c>
    </row>
    <row r="1114" spans="2:6" ht="15" x14ac:dyDescent="0.2">
      <c r="B1114" s="93"/>
      <c r="C1114" s="93"/>
      <c r="D1114" s="38">
        <v>77</v>
      </c>
      <c r="E1114" s="38" t="s">
        <v>2863</v>
      </c>
      <c r="F1114" s="49">
        <v>2769</v>
      </c>
    </row>
    <row r="1115" spans="2:6" ht="15" x14ac:dyDescent="0.2">
      <c r="B1115" s="93"/>
      <c r="C1115" s="93"/>
      <c r="D1115" s="38">
        <v>99</v>
      </c>
      <c r="E1115" s="38" t="s">
        <v>817</v>
      </c>
      <c r="F1115" s="49">
        <v>14404</v>
      </c>
    </row>
    <row r="1116" spans="2:6" ht="15" x14ac:dyDescent="0.2">
      <c r="B1116" s="93" t="s">
        <v>2864</v>
      </c>
      <c r="C1116" s="93" t="s">
        <v>2865</v>
      </c>
      <c r="D1116" s="38">
        <v>1</v>
      </c>
      <c r="E1116" s="38" t="s">
        <v>339</v>
      </c>
      <c r="F1116" s="49">
        <v>8647</v>
      </c>
    </row>
    <row r="1117" spans="2:6" ht="15" x14ac:dyDescent="0.2">
      <c r="B1117" s="93"/>
      <c r="C1117" s="93"/>
      <c r="D1117" s="38">
        <v>2</v>
      </c>
      <c r="E1117" s="38" t="s">
        <v>2857</v>
      </c>
      <c r="F1117" s="49">
        <v>13342</v>
      </c>
    </row>
    <row r="1118" spans="2:6" ht="15" x14ac:dyDescent="0.2">
      <c r="B1118" s="93"/>
      <c r="C1118" s="93"/>
      <c r="D1118" s="38">
        <v>3</v>
      </c>
      <c r="E1118" s="38" t="s">
        <v>345</v>
      </c>
      <c r="F1118" s="49">
        <v>7003</v>
      </c>
    </row>
    <row r="1119" spans="2:6" ht="15" x14ac:dyDescent="0.2">
      <c r="B1119" s="93"/>
      <c r="C1119" s="93"/>
      <c r="D1119" s="38">
        <v>4</v>
      </c>
      <c r="E1119" s="38" t="s">
        <v>2858</v>
      </c>
      <c r="F1119" s="49">
        <v>6653</v>
      </c>
    </row>
    <row r="1120" spans="2:6" ht="15" x14ac:dyDescent="0.2">
      <c r="B1120" s="93"/>
      <c r="C1120" s="93"/>
      <c r="D1120" s="38">
        <v>5</v>
      </c>
      <c r="E1120" s="38" t="s">
        <v>347</v>
      </c>
      <c r="F1120" s="49">
        <v>3431</v>
      </c>
    </row>
    <row r="1121" spans="2:6" ht="30" x14ac:dyDescent="0.2">
      <c r="B1121" s="93"/>
      <c r="C1121" s="93"/>
      <c r="D1121" s="38">
        <v>6</v>
      </c>
      <c r="E1121" s="38" t="s">
        <v>2859</v>
      </c>
      <c r="F1121" s="49">
        <v>1481</v>
      </c>
    </row>
    <row r="1122" spans="2:6" ht="15" x14ac:dyDescent="0.2">
      <c r="B1122" s="93"/>
      <c r="C1122" s="93"/>
      <c r="D1122" s="38">
        <v>7</v>
      </c>
      <c r="E1122" s="38" t="s">
        <v>349</v>
      </c>
      <c r="F1122" s="49">
        <v>1055</v>
      </c>
    </row>
    <row r="1123" spans="2:6" ht="15" x14ac:dyDescent="0.2">
      <c r="B1123" s="93"/>
      <c r="C1123" s="93"/>
      <c r="D1123" s="38">
        <v>8</v>
      </c>
      <c r="E1123" s="38" t="s">
        <v>2860</v>
      </c>
      <c r="F1123" s="49">
        <v>1041</v>
      </c>
    </row>
    <row r="1124" spans="2:6" ht="15" x14ac:dyDescent="0.2">
      <c r="B1124" s="93"/>
      <c r="C1124" s="93"/>
      <c r="D1124" s="38">
        <v>9</v>
      </c>
      <c r="E1124" s="38" t="s">
        <v>2861</v>
      </c>
      <c r="F1124" s="49">
        <v>3628</v>
      </c>
    </row>
    <row r="1125" spans="2:6" ht="15" x14ac:dyDescent="0.2">
      <c r="B1125" s="93"/>
      <c r="C1125" s="93"/>
      <c r="D1125" s="38">
        <v>10</v>
      </c>
      <c r="E1125" s="38" t="s">
        <v>2862</v>
      </c>
      <c r="F1125" s="49">
        <v>191</v>
      </c>
    </row>
    <row r="1126" spans="2:6" ht="15" x14ac:dyDescent="0.2">
      <c r="B1126" s="93"/>
      <c r="C1126" s="93"/>
      <c r="D1126" s="38">
        <v>77</v>
      </c>
      <c r="E1126" s="38" t="s">
        <v>2863</v>
      </c>
      <c r="F1126" s="49">
        <v>6392</v>
      </c>
    </row>
    <row r="1127" spans="2:6" ht="15" x14ac:dyDescent="0.2">
      <c r="B1127" s="93"/>
      <c r="C1127" s="93"/>
      <c r="D1127" s="38">
        <v>99</v>
      </c>
      <c r="E1127" s="38" t="s">
        <v>817</v>
      </c>
      <c r="F1127" s="49">
        <v>18084</v>
      </c>
    </row>
    <row r="1128" spans="2:6" ht="15" x14ac:dyDescent="0.2">
      <c r="B1128" s="93" t="s">
        <v>2866</v>
      </c>
      <c r="C1128" s="93" t="s">
        <v>2867</v>
      </c>
      <c r="D1128" s="50" t="s">
        <v>3931</v>
      </c>
      <c r="E1128" s="50" t="s">
        <v>111</v>
      </c>
      <c r="F1128" s="49">
        <v>37749</v>
      </c>
    </row>
    <row r="1129" spans="2:6" ht="15" x14ac:dyDescent="0.2">
      <c r="B1129" s="93"/>
      <c r="C1129" s="93"/>
      <c r="D1129" s="38" t="s">
        <v>903</v>
      </c>
      <c r="E1129" s="38" t="s">
        <v>817</v>
      </c>
      <c r="F1129" s="49">
        <v>5234</v>
      </c>
    </row>
    <row r="1130" spans="2:6" ht="15" x14ac:dyDescent="0.2">
      <c r="B1130" s="93" t="s">
        <v>2868</v>
      </c>
      <c r="C1130" s="93" t="s">
        <v>2869</v>
      </c>
      <c r="D1130" s="50" t="s">
        <v>3931</v>
      </c>
      <c r="E1130" s="50" t="s">
        <v>111</v>
      </c>
      <c r="F1130" s="49">
        <v>32841</v>
      </c>
    </row>
    <row r="1131" spans="2:6" ht="15" x14ac:dyDescent="0.2">
      <c r="B1131" s="96"/>
      <c r="C1131" s="96"/>
      <c r="D1131" s="38" t="s">
        <v>903</v>
      </c>
      <c r="E1131" s="38" t="s">
        <v>817</v>
      </c>
      <c r="F1131" s="49">
        <v>4984</v>
      </c>
    </row>
    <row r="1132" spans="2:6" ht="15" x14ac:dyDescent="0.2">
      <c r="B1132" s="93" t="s">
        <v>2870</v>
      </c>
      <c r="C1132" s="93" t="s">
        <v>2871</v>
      </c>
      <c r="D1132" s="38">
        <v>1</v>
      </c>
      <c r="E1132" s="38" t="s">
        <v>293</v>
      </c>
      <c r="F1132" s="49">
        <v>32413</v>
      </c>
    </row>
    <row r="1133" spans="2:6" ht="15" x14ac:dyDescent="0.2">
      <c r="B1133" s="93"/>
      <c r="C1133" s="93"/>
      <c r="D1133" s="38">
        <v>2</v>
      </c>
      <c r="E1133" s="38" t="s">
        <v>290</v>
      </c>
      <c r="F1133" s="49">
        <v>38535</v>
      </c>
    </row>
    <row r="1134" spans="2:6" ht="15" x14ac:dyDescent="0.2">
      <c r="B1134" s="93" t="s">
        <v>2872</v>
      </c>
      <c r="C1134" s="93" t="s">
        <v>2873</v>
      </c>
      <c r="D1134" s="50" t="s">
        <v>4014</v>
      </c>
      <c r="E1134" s="50" t="s">
        <v>111</v>
      </c>
      <c r="F1134" s="49">
        <v>31782</v>
      </c>
    </row>
    <row r="1135" spans="2:6" ht="15" x14ac:dyDescent="0.2">
      <c r="B1135" s="96"/>
      <c r="C1135" s="96"/>
      <c r="D1135" s="38" t="s">
        <v>903</v>
      </c>
      <c r="E1135" s="38" t="s">
        <v>817</v>
      </c>
      <c r="F1135" s="49">
        <v>631</v>
      </c>
    </row>
    <row r="1136" spans="2:6" ht="15" x14ac:dyDescent="0.2">
      <c r="B1136" s="93" t="s">
        <v>2874</v>
      </c>
      <c r="C1136" s="93" t="s">
        <v>2875</v>
      </c>
      <c r="D1136" s="38">
        <v>1</v>
      </c>
      <c r="E1136" s="38" t="s">
        <v>293</v>
      </c>
      <c r="F1136" s="49">
        <v>54137</v>
      </c>
    </row>
    <row r="1137" spans="2:6" ht="15" x14ac:dyDescent="0.2">
      <c r="B1137" s="93"/>
      <c r="C1137" s="93"/>
      <c r="D1137" s="38">
        <v>2</v>
      </c>
      <c r="E1137" s="38" t="s">
        <v>290</v>
      </c>
      <c r="F1137" s="49">
        <v>16723</v>
      </c>
    </row>
    <row r="1138" spans="2:6" ht="15" x14ac:dyDescent="0.2">
      <c r="B1138" s="93"/>
      <c r="C1138" s="93"/>
      <c r="D1138" s="38">
        <v>9</v>
      </c>
      <c r="E1138" s="38" t="s">
        <v>178</v>
      </c>
      <c r="F1138" s="49">
        <v>88</v>
      </c>
    </row>
    <row r="1139" spans="2:6" ht="15" x14ac:dyDescent="0.2">
      <c r="B1139" s="93" t="s">
        <v>2876</v>
      </c>
      <c r="C1139" s="93" t="s">
        <v>2877</v>
      </c>
      <c r="D1139" s="38">
        <v>1</v>
      </c>
      <c r="E1139" s="38" t="s">
        <v>293</v>
      </c>
      <c r="F1139" s="49">
        <v>22276</v>
      </c>
    </row>
    <row r="1140" spans="2:6" ht="15" x14ac:dyDescent="0.2">
      <c r="B1140" s="93"/>
      <c r="C1140" s="93"/>
      <c r="D1140" s="38">
        <v>2</v>
      </c>
      <c r="E1140" s="38" t="s">
        <v>290</v>
      </c>
      <c r="F1140" s="49">
        <v>48606</v>
      </c>
    </row>
    <row r="1141" spans="2:6" ht="15" x14ac:dyDescent="0.2">
      <c r="B1141" s="93"/>
      <c r="C1141" s="93"/>
      <c r="D1141" s="38">
        <v>9</v>
      </c>
      <c r="E1141" s="38" t="s">
        <v>178</v>
      </c>
      <c r="F1141" s="49">
        <v>66</v>
      </c>
    </row>
    <row r="1142" spans="2:6" ht="15" x14ac:dyDescent="0.2">
      <c r="B1142" s="93" t="s">
        <v>2878</v>
      </c>
      <c r="C1142" s="93" t="s">
        <v>2879</v>
      </c>
      <c r="D1142" s="38">
        <v>1</v>
      </c>
      <c r="E1142" s="38" t="s">
        <v>293</v>
      </c>
      <c r="F1142" s="49">
        <v>49551</v>
      </c>
    </row>
    <row r="1143" spans="2:6" ht="15" x14ac:dyDescent="0.2">
      <c r="B1143" s="93"/>
      <c r="C1143" s="93"/>
      <c r="D1143" s="38">
        <v>2</v>
      </c>
      <c r="E1143" s="38" t="s">
        <v>290</v>
      </c>
      <c r="F1143" s="49">
        <v>21324</v>
      </c>
    </row>
    <row r="1144" spans="2:6" ht="15" x14ac:dyDescent="0.2">
      <c r="B1144" s="93"/>
      <c r="C1144" s="93"/>
      <c r="D1144" s="38">
        <v>9</v>
      </c>
      <c r="E1144" s="38" t="s">
        <v>178</v>
      </c>
      <c r="F1144" s="49">
        <v>73</v>
      </c>
    </row>
    <row r="1145" spans="2:6" ht="15" x14ac:dyDescent="0.2">
      <c r="B1145" s="93" t="s">
        <v>2880</v>
      </c>
      <c r="C1145" s="93" t="s">
        <v>2881</v>
      </c>
      <c r="D1145" s="38">
        <v>1</v>
      </c>
      <c r="E1145" s="38" t="s">
        <v>293</v>
      </c>
      <c r="F1145" s="49">
        <v>37713</v>
      </c>
    </row>
    <row r="1146" spans="2:6" ht="15" x14ac:dyDescent="0.2">
      <c r="B1146" s="93"/>
      <c r="C1146" s="93"/>
      <c r="D1146" s="38">
        <v>2</v>
      </c>
      <c r="E1146" s="38" t="s">
        <v>290</v>
      </c>
      <c r="F1146" s="49">
        <v>33158</v>
      </c>
    </row>
    <row r="1147" spans="2:6" ht="15" x14ac:dyDescent="0.2">
      <c r="B1147" s="93"/>
      <c r="C1147" s="93"/>
      <c r="D1147" s="38">
        <v>9</v>
      </c>
      <c r="E1147" s="38" t="s">
        <v>178</v>
      </c>
      <c r="F1147" s="49">
        <v>77</v>
      </c>
    </row>
    <row r="1148" spans="2:6" ht="15" x14ac:dyDescent="0.2">
      <c r="B1148" s="93" t="s">
        <v>2882</v>
      </c>
      <c r="C1148" s="93" t="s">
        <v>2883</v>
      </c>
      <c r="D1148" s="38">
        <v>1</v>
      </c>
      <c r="E1148" s="38" t="s">
        <v>293</v>
      </c>
      <c r="F1148" s="49">
        <v>20229</v>
      </c>
    </row>
    <row r="1149" spans="2:6" ht="15" x14ac:dyDescent="0.2">
      <c r="B1149" s="93"/>
      <c r="C1149" s="93"/>
      <c r="D1149" s="38">
        <v>2</v>
      </c>
      <c r="E1149" s="38" t="s">
        <v>290</v>
      </c>
      <c r="F1149" s="49">
        <v>50498</v>
      </c>
    </row>
    <row r="1150" spans="2:6" ht="15" x14ac:dyDescent="0.2">
      <c r="B1150" s="93"/>
      <c r="C1150" s="93"/>
      <c r="D1150" s="38">
        <v>9</v>
      </c>
      <c r="E1150" s="38" t="s">
        <v>178</v>
      </c>
      <c r="F1150" s="49">
        <v>221</v>
      </c>
    </row>
    <row r="1151" spans="2:6" ht="15" x14ac:dyDescent="0.2">
      <c r="B1151" s="93" t="s">
        <v>2884</v>
      </c>
      <c r="C1151" s="93" t="s">
        <v>2885</v>
      </c>
      <c r="D1151" s="38">
        <v>1</v>
      </c>
      <c r="E1151" s="38" t="s">
        <v>293</v>
      </c>
      <c r="F1151" s="49">
        <v>25084</v>
      </c>
    </row>
    <row r="1152" spans="2:6" ht="15" x14ac:dyDescent="0.2">
      <c r="B1152" s="93"/>
      <c r="C1152" s="93"/>
      <c r="D1152" s="38">
        <v>2</v>
      </c>
      <c r="E1152" s="38" t="s">
        <v>290</v>
      </c>
      <c r="F1152" s="49">
        <v>45796</v>
      </c>
    </row>
    <row r="1153" spans="2:6" ht="15" x14ac:dyDescent="0.2">
      <c r="B1153" s="93"/>
      <c r="C1153" s="93"/>
      <c r="D1153" s="38">
        <v>9</v>
      </c>
      <c r="E1153" s="38" t="s">
        <v>178</v>
      </c>
      <c r="F1153" s="49">
        <v>68</v>
      </c>
    </row>
    <row r="1154" spans="2:6" ht="15" x14ac:dyDescent="0.2">
      <c r="B1154" s="93" t="s">
        <v>2886</v>
      </c>
      <c r="C1154" s="93" t="s">
        <v>2887</v>
      </c>
      <c r="D1154" s="38">
        <v>1</v>
      </c>
      <c r="E1154" s="38" t="s">
        <v>293</v>
      </c>
      <c r="F1154" s="49">
        <v>18083</v>
      </c>
    </row>
    <row r="1155" spans="2:6" ht="15" x14ac:dyDescent="0.2">
      <c r="B1155" s="93"/>
      <c r="C1155" s="93"/>
      <c r="D1155" s="38">
        <v>2</v>
      </c>
      <c r="E1155" s="38" t="s">
        <v>290</v>
      </c>
      <c r="F1155" s="49">
        <v>52716</v>
      </c>
    </row>
    <row r="1156" spans="2:6" ht="15" x14ac:dyDescent="0.2">
      <c r="B1156" s="93"/>
      <c r="C1156" s="93"/>
      <c r="D1156" s="38">
        <v>9</v>
      </c>
      <c r="E1156" s="38" t="s">
        <v>178</v>
      </c>
      <c r="F1156" s="49">
        <v>149</v>
      </c>
    </row>
    <row r="1157" spans="2:6" ht="15" x14ac:dyDescent="0.2">
      <c r="B1157" s="93" t="s">
        <v>2888</v>
      </c>
      <c r="C1157" s="93" t="s">
        <v>2889</v>
      </c>
      <c r="D1157" s="38">
        <v>1</v>
      </c>
      <c r="E1157" s="38" t="s">
        <v>293</v>
      </c>
      <c r="F1157" s="49">
        <v>38926</v>
      </c>
    </row>
    <row r="1158" spans="2:6" ht="15" x14ac:dyDescent="0.2">
      <c r="B1158" s="93"/>
      <c r="C1158" s="93"/>
      <c r="D1158" s="38">
        <v>2</v>
      </c>
      <c r="E1158" s="38" t="s">
        <v>290</v>
      </c>
      <c r="F1158" s="49">
        <v>31881</v>
      </c>
    </row>
    <row r="1159" spans="2:6" ht="15" x14ac:dyDescent="0.2">
      <c r="B1159" s="93"/>
      <c r="C1159" s="93"/>
      <c r="D1159" s="38">
        <v>9</v>
      </c>
      <c r="E1159" s="38" t="s">
        <v>178</v>
      </c>
      <c r="F1159" s="49">
        <v>141</v>
      </c>
    </row>
    <row r="1160" spans="2:6" ht="15" x14ac:dyDescent="0.2">
      <c r="B1160" s="93" t="s">
        <v>2890</v>
      </c>
      <c r="C1160" s="93" t="s">
        <v>2891</v>
      </c>
      <c r="D1160" s="38">
        <v>1</v>
      </c>
      <c r="E1160" s="38" t="s">
        <v>293</v>
      </c>
      <c r="F1160" s="49">
        <v>9744</v>
      </c>
    </row>
    <row r="1161" spans="2:6" ht="15" x14ac:dyDescent="0.2">
      <c r="B1161" s="93"/>
      <c r="C1161" s="93"/>
      <c r="D1161" s="38">
        <v>2</v>
      </c>
      <c r="E1161" s="38" t="s">
        <v>290</v>
      </c>
      <c r="F1161" s="49">
        <v>61028</v>
      </c>
    </row>
    <row r="1162" spans="2:6" ht="15" x14ac:dyDescent="0.2">
      <c r="B1162" s="93"/>
      <c r="C1162" s="93"/>
      <c r="D1162" s="38">
        <v>9</v>
      </c>
      <c r="E1162" s="38" t="s">
        <v>178</v>
      </c>
      <c r="F1162" s="49">
        <v>176</v>
      </c>
    </row>
    <row r="1163" spans="2:6" ht="15" x14ac:dyDescent="0.2">
      <c r="B1163" s="93" t="s">
        <v>2892</v>
      </c>
      <c r="C1163" s="93" t="s">
        <v>2893</v>
      </c>
      <c r="D1163" s="38">
        <v>1</v>
      </c>
      <c r="E1163" s="38" t="s">
        <v>2894</v>
      </c>
      <c r="F1163" s="49">
        <v>75</v>
      </c>
    </row>
    <row r="1164" spans="2:6" ht="30" x14ac:dyDescent="0.2">
      <c r="B1164" s="93"/>
      <c r="C1164" s="93"/>
      <c r="D1164" s="38">
        <v>2</v>
      </c>
      <c r="E1164" s="38" t="s">
        <v>2895</v>
      </c>
      <c r="F1164" s="49">
        <v>716</v>
      </c>
    </row>
    <row r="1165" spans="2:6" ht="15" x14ac:dyDescent="0.2">
      <c r="B1165" s="93"/>
      <c r="C1165" s="93"/>
      <c r="D1165" s="38">
        <v>3</v>
      </c>
      <c r="E1165" s="38" t="s">
        <v>2896</v>
      </c>
      <c r="F1165" s="49">
        <v>3624</v>
      </c>
    </row>
    <row r="1166" spans="2:6" ht="15" x14ac:dyDescent="0.2">
      <c r="B1166" s="93"/>
      <c r="C1166" s="93"/>
      <c r="D1166" s="38">
        <v>4</v>
      </c>
      <c r="E1166" s="38" t="s">
        <v>2897</v>
      </c>
      <c r="F1166" s="49">
        <v>1092</v>
      </c>
    </row>
    <row r="1167" spans="2:6" ht="15" x14ac:dyDescent="0.2">
      <c r="B1167" s="93"/>
      <c r="C1167" s="93"/>
      <c r="D1167" s="38">
        <v>5</v>
      </c>
      <c r="E1167" s="38" t="s">
        <v>319</v>
      </c>
      <c r="F1167" s="49">
        <v>7537</v>
      </c>
    </row>
    <row r="1168" spans="2:6" ht="15" x14ac:dyDescent="0.2">
      <c r="B1168" s="93"/>
      <c r="C1168" s="93"/>
      <c r="D1168" s="38">
        <v>6</v>
      </c>
      <c r="E1168" s="38" t="s">
        <v>2898</v>
      </c>
      <c r="F1168" s="49">
        <v>2008</v>
      </c>
    </row>
    <row r="1169" spans="2:6" ht="15" x14ac:dyDescent="0.2">
      <c r="B1169" s="93"/>
      <c r="C1169" s="93"/>
      <c r="D1169" s="38">
        <v>7</v>
      </c>
      <c r="E1169" s="38" t="s">
        <v>2899</v>
      </c>
      <c r="F1169" s="49">
        <v>4429</v>
      </c>
    </row>
    <row r="1170" spans="2:6" ht="30" x14ac:dyDescent="0.2">
      <c r="B1170" s="93"/>
      <c r="C1170" s="93"/>
      <c r="D1170" s="38">
        <v>8</v>
      </c>
      <c r="E1170" s="38" t="s">
        <v>2900</v>
      </c>
      <c r="F1170" s="49">
        <v>380</v>
      </c>
    </row>
    <row r="1171" spans="2:6" ht="15" x14ac:dyDescent="0.2">
      <c r="B1171" s="93"/>
      <c r="C1171" s="93"/>
      <c r="D1171" s="38">
        <v>9</v>
      </c>
      <c r="E1171" s="38" t="s">
        <v>178</v>
      </c>
      <c r="F1171" s="49">
        <v>888</v>
      </c>
    </row>
    <row r="1172" spans="2:6" ht="15" x14ac:dyDescent="0.2">
      <c r="B1172" s="93" t="s">
        <v>2901</v>
      </c>
      <c r="C1172" s="93" t="s">
        <v>2902</v>
      </c>
      <c r="D1172" s="38">
        <v>1</v>
      </c>
      <c r="E1172" s="38" t="s">
        <v>2903</v>
      </c>
      <c r="F1172" s="49">
        <v>114089</v>
      </c>
    </row>
    <row r="1173" spans="2:6" ht="15" x14ac:dyDescent="0.2">
      <c r="B1173" s="93"/>
      <c r="C1173" s="93"/>
      <c r="D1173" s="38">
        <v>2</v>
      </c>
      <c r="E1173" s="38" t="s">
        <v>2904</v>
      </c>
      <c r="F1173" s="49">
        <v>9248</v>
      </c>
    </row>
    <row r="1174" spans="2:6" ht="15" x14ac:dyDescent="0.2">
      <c r="B1174" s="93"/>
      <c r="C1174" s="93"/>
      <c r="D1174" s="38">
        <v>3</v>
      </c>
      <c r="E1174" s="38" t="s">
        <v>2905</v>
      </c>
      <c r="F1174" s="49">
        <v>3548</v>
      </c>
    </row>
    <row r="1175" spans="2:6" ht="30" x14ac:dyDescent="0.2">
      <c r="B1175" s="93"/>
      <c r="C1175" s="93"/>
      <c r="D1175" s="38">
        <v>4</v>
      </c>
      <c r="E1175" s="38" t="s">
        <v>2906</v>
      </c>
      <c r="F1175" s="49">
        <v>497</v>
      </c>
    </row>
    <row r="1176" spans="2:6" ht="30" x14ac:dyDescent="0.2">
      <c r="B1176" s="93"/>
      <c r="C1176" s="93"/>
      <c r="D1176" s="38">
        <v>5</v>
      </c>
      <c r="E1176" s="38" t="s">
        <v>2907</v>
      </c>
      <c r="F1176" s="49">
        <v>582</v>
      </c>
    </row>
    <row r="1177" spans="2:6" ht="15" x14ac:dyDescent="0.2">
      <c r="B1177" s="93"/>
      <c r="C1177" s="93"/>
      <c r="D1177" s="38">
        <v>6</v>
      </c>
      <c r="E1177" s="38" t="s">
        <v>2908</v>
      </c>
      <c r="F1177" s="49">
        <v>1613</v>
      </c>
    </row>
    <row r="1178" spans="2:6" ht="30" x14ac:dyDescent="0.2">
      <c r="B1178" s="93"/>
      <c r="C1178" s="93"/>
      <c r="D1178" s="38">
        <v>7</v>
      </c>
      <c r="E1178" s="38" t="s">
        <v>2909</v>
      </c>
      <c r="F1178" s="49">
        <v>9480</v>
      </c>
    </row>
    <row r="1179" spans="2:6" ht="15" x14ac:dyDescent="0.2">
      <c r="B1179" s="93"/>
      <c r="C1179" s="93"/>
      <c r="D1179" s="38">
        <v>8</v>
      </c>
      <c r="E1179" s="38" t="s">
        <v>2349</v>
      </c>
      <c r="F1179" s="49">
        <v>1221</v>
      </c>
    </row>
    <row r="1180" spans="2:6" ht="15" x14ac:dyDescent="0.2">
      <c r="B1180" s="93"/>
      <c r="C1180" s="93"/>
      <c r="D1180" s="38">
        <v>9</v>
      </c>
      <c r="E1180" s="38" t="s">
        <v>2910</v>
      </c>
      <c r="F1180" s="49">
        <v>63134</v>
      </c>
    </row>
    <row r="1181" spans="2:6" ht="15" x14ac:dyDescent="0.2">
      <c r="B1181" s="93" t="s">
        <v>2911</v>
      </c>
      <c r="C1181" s="93" t="s">
        <v>2912</v>
      </c>
      <c r="D1181" s="38">
        <v>1</v>
      </c>
      <c r="E1181" s="38" t="s">
        <v>2913</v>
      </c>
      <c r="F1181" s="49">
        <v>127560</v>
      </c>
    </row>
    <row r="1182" spans="2:6" ht="15" x14ac:dyDescent="0.2">
      <c r="B1182" s="93"/>
      <c r="C1182" s="93"/>
      <c r="D1182" s="38">
        <v>2</v>
      </c>
      <c r="E1182" s="38" t="s">
        <v>2914</v>
      </c>
      <c r="F1182" s="49">
        <v>7542</v>
      </c>
    </row>
    <row r="1183" spans="2:6" ht="15" x14ac:dyDescent="0.2">
      <c r="B1183" s="93"/>
      <c r="C1183" s="93"/>
      <c r="D1183" s="38">
        <v>3</v>
      </c>
      <c r="E1183" s="38" t="s">
        <v>2915</v>
      </c>
      <c r="F1183" s="49">
        <v>1065</v>
      </c>
    </row>
    <row r="1184" spans="2:6" ht="15" x14ac:dyDescent="0.2">
      <c r="B1184" s="93"/>
      <c r="C1184" s="93"/>
      <c r="D1184" s="38">
        <v>4</v>
      </c>
      <c r="E1184" s="38" t="s">
        <v>2916</v>
      </c>
      <c r="F1184" s="49">
        <v>698</v>
      </c>
    </row>
    <row r="1185" spans="2:6" ht="15" x14ac:dyDescent="0.2">
      <c r="B1185" s="93"/>
      <c r="C1185" s="93"/>
      <c r="D1185" s="38">
        <v>9</v>
      </c>
      <c r="E1185" s="38" t="s">
        <v>178</v>
      </c>
      <c r="F1185" s="49">
        <v>3413</v>
      </c>
    </row>
    <row r="1186" spans="2:6" ht="15" x14ac:dyDescent="0.2">
      <c r="B1186" s="93" t="s">
        <v>2917</v>
      </c>
      <c r="C1186" s="93" t="s">
        <v>2918</v>
      </c>
      <c r="D1186" s="38">
        <v>1</v>
      </c>
      <c r="E1186" s="38" t="s">
        <v>293</v>
      </c>
      <c r="F1186" s="49">
        <v>122715</v>
      </c>
    </row>
    <row r="1187" spans="2:6" ht="15" x14ac:dyDescent="0.2">
      <c r="B1187" s="93"/>
      <c r="C1187" s="93"/>
      <c r="D1187" s="38">
        <v>2</v>
      </c>
      <c r="E1187" s="38" t="s">
        <v>290</v>
      </c>
      <c r="F1187" s="49">
        <v>16586</v>
      </c>
    </row>
    <row r="1188" spans="2:6" ht="15" x14ac:dyDescent="0.2">
      <c r="B1188" s="93"/>
      <c r="C1188" s="93"/>
      <c r="D1188" s="38">
        <v>9</v>
      </c>
      <c r="E1188" s="38" t="s">
        <v>178</v>
      </c>
      <c r="F1188" s="49">
        <v>977</v>
      </c>
    </row>
    <row r="1189" spans="2:6" ht="15" x14ac:dyDescent="0.2">
      <c r="B1189" s="93" t="s">
        <v>2919</v>
      </c>
      <c r="C1189" s="93" t="s">
        <v>2920</v>
      </c>
      <c r="D1189" s="38">
        <v>1</v>
      </c>
      <c r="E1189" s="38" t="s">
        <v>293</v>
      </c>
      <c r="F1189" s="49">
        <v>100233</v>
      </c>
    </row>
    <row r="1190" spans="2:6" ht="15" x14ac:dyDescent="0.2">
      <c r="B1190" s="93"/>
      <c r="C1190" s="93"/>
      <c r="D1190" s="38">
        <v>2</v>
      </c>
      <c r="E1190" s="38" t="s">
        <v>290</v>
      </c>
      <c r="F1190" s="49">
        <v>39206</v>
      </c>
    </row>
    <row r="1191" spans="2:6" ht="15" x14ac:dyDescent="0.2">
      <c r="B1191" s="93"/>
      <c r="C1191" s="93"/>
      <c r="D1191" s="38">
        <v>9</v>
      </c>
      <c r="E1191" s="38" t="s">
        <v>178</v>
      </c>
      <c r="F1191" s="49">
        <v>839</v>
      </c>
    </row>
    <row r="1192" spans="2:6" ht="15" x14ac:dyDescent="0.2">
      <c r="B1192" s="93" t="s">
        <v>2921</v>
      </c>
      <c r="C1192" s="93" t="s">
        <v>2922</v>
      </c>
      <c r="D1192" s="38">
        <v>1</v>
      </c>
      <c r="E1192" s="38" t="s">
        <v>293</v>
      </c>
      <c r="F1192" s="49">
        <v>99663</v>
      </c>
    </row>
    <row r="1193" spans="2:6" ht="15" x14ac:dyDescent="0.2">
      <c r="B1193" s="93"/>
      <c r="C1193" s="93"/>
      <c r="D1193" s="38">
        <v>2</v>
      </c>
      <c r="E1193" s="38" t="s">
        <v>290</v>
      </c>
      <c r="F1193" s="49">
        <v>39785</v>
      </c>
    </row>
    <row r="1194" spans="2:6" ht="15" x14ac:dyDescent="0.2">
      <c r="B1194" s="93"/>
      <c r="C1194" s="93"/>
      <c r="D1194" s="38">
        <v>9</v>
      </c>
      <c r="E1194" s="38" t="s">
        <v>178</v>
      </c>
      <c r="F1194" s="49">
        <v>830</v>
      </c>
    </row>
    <row r="1195" spans="2:6" ht="15" x14ac:dyDescent="0.2">
      <c r="B1195" s="93" t="s">
        <v>2923</v>
      </c>
      <c r="C1195" s="93" t="s">
        <v>2924</v>
      </c>
      <c r="D1195" s="38">
        <v>1</v>
      </c>
      <c r="E1195" s="38" t="s">
        <v>293</v>
      </c>
      <c r="F1195" s="49">
        <v>119493</v>
      </c>
    </row>
    <row r="1196" spans="2:6" ht="15" x14ac:dyDescent="0.2">
      <c r="B1196" s="93"/>
      <c r="C1196" s="93"/>
      <c r="D1196" s="38">
        <v>2</v>
      </c>
      <c r="E1196" s="38" t="s">
        <v>290</v>
      </c>
      <c r="F1196" s="49">
        <v>19959</v>
      </c>
    </row>
    <row r="1197" spans="2:6" ht="15" x14ac:dyDescent="0.2">
      <c r="B1197" s="93"/>
      <c r="C1197" s="93"/>
      <c r="D1197" s="38">
        <v>9</v>
      </c>
      <c r="E1197" s="38" t="s">
        <v>178</v>
      </c>
      <c r="F1197" s="49">
        <v>826</v>
      </c>
    </row>
    <row r="1198" spans="2:6" ht="15" x14ac:dyDescent="0.2">
      <c r="B1198" s="93" t="s">
        <v>2925</v>
      </c>
      <c r="C1198" s="93" t="s">
        <v>2926</v>
      </c>
      <c r="D1198" s="38">
        <v>1</v>
      </c>
      <c r="E1198" s="38" t="s">
        <v>293</v>
      </c>
      <c r="F1198" s="49">
        <v>112395</v>
      </c>
    </row>
    <row r="1199" spans="2:6" ht="15" x14ac:dyDescent="0.2">
      <c r="B1199" s="93"/>
      <c r="C1199" s="93"/>
      <c r="D1199" s="38">
        <v>2</v>
      </c>
      <c r="E1199" s="38" t="s">
        <v>290</v>
      </c>
      <c r="F1199" s="49">
        <v>27088</v>
      </c>
    </row>
    <row r="1200" spans="2:6" ht="15" x14ac:dyDescent="0.2">
      <c r="B1200" s="93"/>
      <c r="C1200" s="93"/>
      <c r="D1200" s="38">
        <v>9</v>
      </c>
      <c r="E1200" s="38" t="s">
        <v>178</v>
      </c>
      <c r="F1200" s="49">
        <v>795</v>
      </c>
    </row>
    <row r="1201" spans="2:6" ht="15" x14ac:dyDescent="0.2">
      <c r="B1201" s="93" t="s">
        <v>2927</v>
      </c>
      <c r="C1201" s="93" t="s">
        <v>2928</v>
      </c>
      <c r="D1201" s="38">
        <v>1</v>
      </c>
      <c r="E1201" s="38" t="s">
        <v>293</v>
      </c>
      <c r="F1201" s="49">
        <v>47523</v>
      </c>
    </row>
    <row r="1202" spans="2:6" ht="15" x14ac:dyDescent="0.2">
      <c r="B1202" s="93"/>
      <c r="C1202" s="93"/>
      <c r="D1202" s="38">
        <v>2</v>
      </c>
      <c r="E1202" s="38" t="s">
        <v>290</v>
      </c>
      <c r="F1202" s="49">
        <v>91982</v>
      </c>
    </row>
    <row r="1203" spans="2:6" ht="15" x14ac:dyDescent="0.2">
      <c r="B1203" s="93"/>
      <c r="C1203" s="93"/>
      <c r="D1203" s="38">
        <v>9</v>
      </c>
      <c r="E1203" s="38" t="s">
        <v>178</v>
      </c>
      <c r="F1203" s="49">
        <v>773</v>
      </c>
    </row>
    <row r="1204" spans="2:6" ht="15" x14ac:dyDescent="0.2">
      <c r="B1204" s="93" t="s">
        <v>2929</v>
      </c>
      <c r="C1204" s="93" t="s">
        <v>2930</v>
      </c>
      <c r="D1204" s="38">
        <v>1</v>
      </c>
      <c r="E1204" s="38" t="s">
        <v>293</v>
      </c>
      <c r="F1204" s="49">
        <v>51755</v>
      </c>
    </row>
    <row r="1205" spans="2:6" ht="15" x14ac:dyDescent="0.2">
      <c r="B1205" s="93"/>
      <c r="C1205" s="93"/>
      <c r="D1205" s="38">
        <v>2</v>
      </c>
      <c r="E1205" s="38" t="s">
        <v>290</v>
      </c>
      <c r="F1205" s="49">
        <v>87712</v>
      </c>
    </row>
    <row r="1206" spans="2:6" ht="15" x14ac:dyDescent="0.2">
      <c r="B1206" s="93"/>
      <c r="C1206" s="93"/>
      <c r="D1206" s="38">
        <v>9</v>
      </c>
      <c r="E1206" s="38" t="s">
        <v>178</v>
      </c>
      <c r="F1206" s="49">
        <v>811</v>
      </c>
    </row>
    <row r="1207" spans="2:6" ht="15" x14ac:dyDescent="0.2">
      <c r="B1207" s="93" t="s">
        <v>2931</v>
      </c>
      <c r="C1207" s="93" t="s">
        <v>2932</v>
      </c>
      <c r="D1207" s="38">
        <v>1</v>
      </c>
      <c r="E1207" s="38" t="s">
        <v>293</v>
      </c>
      <c r="F1207" s="49">
        <v>40007</v>
      </c>
    </row>
    <row r="1208" spans="2:6" ht="15" x14ac:dyDescent="0.2">
      <c r="B1208" s="93"/>
      <c r="C1208" s="93"/>
      <c r="D1208" s="38">
        <v>2</v>
      </c>
      <c r="E1208" s="38" t="s">
        <v>290</v>
      </c>
      <c r="F1208" s="49">
        <v>99465</v>
      </c>
    </row>
    <row r="1209" spans="2:6" ht="15" x14ac:dyDescent="0.2">
      <c r="B1209" s="93"/>
      <c r="C1209" s="93"/>
      <c r="D1209" s="38">
        <v>9</v>
      </c>
      <c r="E1209" s="38" t="s">
        <v>178</v>
      </c>
      <c r="F1209" s="49">
        <v>806</v>
      </c>
    </row>
    <row r="1210" spans="2:6" ht="15" x14ac:dyDescent="0.2">
      <c r="B1210" s="93" t="s">
        <v>2933</v>
      </c>
      <c r="C1210" s="93" t="s">
        <v>2934</v>
      </c>
      <c r="D1210" s="38">
        <v>1</v>
      </c>
      <c r="E1210" s="38" t="s">
        <v>293</v>
      </c>
      <c r="F1210" s="49">
        <v>40567</v>
      </c>
    </row>
    <row r="1211" spans="2:6" ht="15" x14ac:dyDescent="0.2">
      <c r="B1211" s="93"/>
      <c r="C1211" s="93"/>
      <c r="D1211" s="38">
        <v>2</v>
      </c>
      <c r="E1211" s="38" t="s">
        <v>290</v>
      </c>
      <c r="F1211" s="49">
        <v>98908</v>
      </c>
    </row>
    <row r="1212" spans="2:6" ht="15" x14ac:dyDescent="0.2">
      <c r="B1212" s="93"/>
      <c r="C1212" s="93"/>
      <c r="D1212" s="38">
        <v>9</v>
      </c>
      <c r="E1212" s="38" t="s">
        <v>178</v>
      </c>
      <c r="F1212" s="49">
        <v>803</v>
      </c>
    </row>
    <row r="1213" spans="2:6" ht="15" x14ac:dyDescent="0.2">
      <c r="B1213" s="93" t="s">
        <v>2935</v>
      </c>
      <c r="C1213" s="93" t="s">
        <v>2936</v>
      </c>
      <c r="D1213" s="38">
        <v>1</v>
      </c>
      <c r="E1213" s="38" t="s">
        <v>293</v>
      </c>
      <c r="F1213" s="49">
        <v>34932</v>
      </c>
    </row>
    <row r="1214" spans="2:6" ht="15" x14ac:dyDescent="0.2">
      <c r="B1214" s="93"/>
      <c r="C1214" s="93"/>
      <c r="D1214" s="38">
        <v>2</v>
      </c>
      <c r="E1214" s="38" t="s">
        <v>290</v>
      </c>
      <c r="F1214" s="49">
        <v>104511</v>
      </c>
    </row>
    <row r="1215" spans="2:6" ht="15" x14ac:dyDescent="0.2">
      <c r="B1215" s="93"/>
      <c r="C1215" s="93"/>
      <c r="D1215" s="38">
        <v>9</v>
      </c>
      <c r="E1215" s="38" t="s">
        <v>178</v>
      </c>
      <c r="F1215" s="49">
        <v>835</v>
      </c>
    </row>
    <row r="1216" spans="2:6" ht="15" x14ac:dyDescent="0.2">
      <c r="B1216" s="93" t="s">
        <v>2937</v>
      </c>
      <c r="C1216" s="93" t="s">
        <v>2938</v>
      </c>
      <c r="D1216" s="38">
        <v>1</v>
      </c>
      <c r="E1216" s="38" t="s">
        <v>2939</v>
      </c>
      <c r="F1216" s="49">
        <v>107939</v>
      </c>
    </row>
    <row r="1217" spans="2:6" ht="15" x14ac:dyDescent="0.2">
      <c r="B1217" s="93"/>
      <c r="C1217" s="93"/>
      <c r="D1217" s="38">
        <v>2</v>
      </c>
      <c r="E1217" s="38" t="s">
        <v>2940</v>
      </c>
      <c r="F1217" s="49">
        <v>64691</v>
      </c>
    </row>
    <row r="1218" spans="2:6" ht="15" x14ac:dyDescent="0.2">
      <c r="B1218" s="93"/>
      <c r="C1218" s="93"/>
      <c r="D1218" s="38">
        <v>3</v>
      </c>
      <c r="E1218" s="38" t="s">
        <v>2941</v>
      </c>
      <c r="F1218" s="49">
        <v>1214</v>
      </c>
    </row>
    <row r="1219" spans="2:6" ht="15" x14ac:dyDescent="0.2">
      <c r="B1219" s="93"/>
      <c r="C1219" s="93"/>
      <c r="D1219" s="38">
        <v>4</v>
      </c>
      <c r="E1219" s="38" t="s">
        <v>1405</v>
      </c>
      <c r="F1219" s="49">
        <v>26401</v>
      </c>
    </row>
    <row r="1220" spans="2:6" ht="15" x14ac:dyDescent="0.2">
      <c r="B1220" s="93"/>
      <c r="C1220" s="93"/>
      <c r="D1220" s="38">
        <v>9</v>
      </c>
      <c r="E1220" s="38" t="s">
        <v>178</v>
      </c>
      <c r="F1220" s="49">
        <v>3167</v>
      </c>
    </row>
    <row r="1221" spans="2:6" ht="30" x14ac:dyDescent="0.2">
      <c r="B1221" s="93" t="s">
        <v>2942</v>
      </c>
      <c r="C1221" s="93" t="s">
        <v>2943</v>
      </c>
      <c r="D1221" s="38">
        <v>1</v>
      </c>
      <c r="E1221" s="38" t="s">
        <v>2944</v>
      </c>
      <c r="F1221" s="49">
        <v>90241</v>
      </c>
    </row>
    <row r="1222" spans="2:6" ht="30" x14ac:dyDescent="0.2">
      <c r="B1222" s="93"/>
      <c r="C1222" s="93"/>
      <c r="D1222" s="38">
        <v>2</v>
      </c>
      <c r="E1222" s="38" t="s">
        <v>2945</v>
      </c>
      <c r="F1222" s="49">
        <v>1074</v>
      </c>
    </row>
    <row r="1223" spans="2:6" ht="15" x14ac:dyDescent="0.2">
      <c r="B1223" s="93"/>
      <c r="C1223" s="93"/>
      <c r="D1223" s="38">
        <v>3</v>
      </c>
      <c r="E1223" s="38" t="s">
        <v>2946</v>
      </c>
      <c r="F1223" s="49">
        <v>260</v>
      </c>
    </row>
    <row r="1224" spans="2:6" ht="15" x14ac:dyDescent="0.2">
      <c r="B1224" s="93"/>
      <c r="C1224" s="93"/>
      <c r="D1224" s="38">
        <v>4</v>
      </c>
      <c r="E1224" s="38" t="s">
        <v>2741</v>
      </c>
      <c r="F1224" s="49">
        <v>64</v>
      </c>
    </row>
    <row r="1225" spans="2:6" ht="15" x14ac:dyDescent="0.2">
      <c r="B1225" s="93"/>
      <c r="C1225" s="93"/>
      <c r="D1225" s="38">
        <v>9</v>
      </c>
      <c r="E1225" s="38" t="s">
        <v>817</v>
      </c>
      <c r="F1225" s="49">
        <v>307</v>
      </c>
    </row>
    <row r="1226" spans="2:6" ht="15" x14ac:dyDescent="0.2">
      <c r="B1226" s="38" t="s">
        <v>2947</v>
      </c>
      <c r="C1226" s="38" t="s">
        <v>2948</v>
      </c>
      <c r="D1226" s="38" t="s">
        <v>181</v>
      </c>
      <c r="E1226" s="38" t="s">
        <v>111</v>
      </c>
      <c r="F1226" s="49">
        <f>216439-216375</f>
        <v>64</v>
      </c>
    </row>
    <row r="1227" spans="2:6" ht="15" x14ac:dyDescent="0.2">
      <c r="B1227" s="93" t="s">
        <v>2949</v>
      </c>
      <c r="C1227" s="93" t="s">
        <v>2950</v>
      </c>
      <c r="D1227" s="38">
        <v>1</v>
      </c>
      <c r="E1227" s="38" t="s">
        <v>2951</v>
      </c>
      <c r="F1227" s="49">
        <v>33868</v>
      </c>
    </row>
    <row r="1228" spans="2:6" ht="15" x14ac:dyDescent="0.2">
      <c r="B1228" s="93"/>
      <c r="C1228" s="93"/>
      <c r="D1228" s="38">
        <v>2</v>
      </c>
      <c r="E1228" s="38" t="s">
        <v>2952</v>
      </c>
      <c r="F1228" s="49">
        <v>57519</v>
      </c>
    </row>
    <row r="1229" spans="2:6" ht="15" x14ac:dyDescent="0.2">
      <c r="B1229" s="93"/>
      <c r="C1229" s="93"/>
      <c r="D1229" s="38">
        <v>3</v>
      </c>
      <c r="E1229" s="38" t="s">
        <v>2953</v>
      </c>
      <c r="F1229" s="49">
        <v>122</v>
      </c>
    </row>
    <row r="1230" spans="2:6" ht="15" x14ac:dyDescent="0.2">
      <c r="B1230" s="93"/>
      <c r="C1230" s="93"/>
      <c r="D1230" s="38">
        <v>4</v>
      </c>
      <c r="E1230" s="38" t="s">
        <v>2954</v>
      </c>
      <c r="F1230" s="49">
        <v>19</v>
      </c>
    </row>
    <row r="1231" spans="2:6" ht="15" x14ac:dyDescent="0.2">
      <c r="B1231" s="93"/>
      <c r="C1231" s="93"/>
      <c r="D1231" s="38">
        <v>9</v>
      </c>
      <c r="E1231" s="38" t="s">
        <v>178</v>
      </c>
      <c r="F1231" s="49">
        <v>418</v>
      </c>
    </row>
    <row r="1232" spans="2:6" ht="15" x14ac:dyDescent="0.2">
      <c r="B1232" s="38" t="s">
        <v>2955</v>
      </c>
      <c r="C1232" s="38" t="s">
        <v>2956</v>
      </c>
      <c r="D1232" s="38" t="s">
        <v>181</v>
      </c>
      <c r="E1232" s="38" t="s">
        <v>111</v>
      </c>
      <c r="F1232" s="49">
        <f>216439-216421</f>
        <v>18</v>
      </c>
    </row>
    <row r="1233" spans="2:6" ht="15" x14ac:dyDescent="0.2">
      <c r="B1233" s="93" t="s">
        <v>2957</v>
      </c>
      <c r="C1233" s="93" t="s">
        <v>2958</v>
      </c>
      <c r="D1233" s="38">
        <v>1</v>
      </c>
      <c r="E1233" s="38" t="s">
        <v>919</v>
      </c>
      <c r="F1233" s="49">
        <v>93485</v>
      </c>
    </row>
    <row r="1234" spans="2:6" ht="15" x14ac:dyDescent="0.2">
      <c r="B1234" s="93"/>
      <c r="C1234" s="93"/>
      <c r="D1234" s="38">
        <v>2</v>
      </c>
      <c r="E1234" s="38" t="s">
        <v>920</v>
      </c>
      <c r="F1234" s="49">
        <v>10690</v>
      </c>
    </row>
    <row r="1235" spans="2:6" ht="15" x14ac:dyDescent="0.2">
      <c r="B1235" s="93"/>
      <c r="C1235" s="93"/>
      <c r="D1235" s="38">
        <v>3</v>
      </c>
      <c r="E1235" s="38" t="s">
        <v>177</v>
      </c>
      <c r="F1235" s="49">
        <v>78892</v>
      </c>
    </row>
    <row r="1236" spans="2:6" ht="15" x14ac:dyDescent="0.2">
      <c r="B1236" s="93"/>
      <c r="C1236" s="93"/>
      <c r="D1236" s="38">
        <v>9</v>
      </c>
      <c r="E1236" s="38" t="s">
        <v>178</v>
      </c>
      <c r="F1236" s="49">
        <v>462</v>
      </c>
    </row>
  </sheetData>
  <mergeCells count="189">
    <mergeCell ref="B1093:B1095"/>
    <mergeCell ref="C1093:C1095"/>
    <mergeCell ref="B1128:B1129"/>
    <mergeCell ref="C1128:C1129"/>
    <mergeCell ref="C1130:C1131"/>
    <mergeCell ref="C1134:C1135"/>
    <mergeCell ref="B1134:B1135"/>
    <mergeCell ref="B1130:B1131"/>
    <mergeCell ref="B8:B69"/>
    <mergeCell ref="C8:C69"/>
    <mergeCell ref="B431:B504"/>
    <mergeCell ref="C431:C504"/>
    <mergeCell ref="B864:B920"/>
    <mergeCell ref="C864:C920"/>
    <mergeCell ref="B514:B518"/>
    <mergeCell ref="C514:C518"/>
    <mergeCell ref="B520:B863"/>
    <mergeCell ref="C520:C863"/>
    <mergeCell ref="B994:B998"/>
    <mergeCell ref="C994:C998"/>
    <mergeCell ref="B921:B931"/>
    <mergeCell ref="C921:C931"/>
    <mergeCell ref="B932:B934"/>
    <mergeCell ref="C932:C934"/>
    <mergeCell ref="E1:F1"/>
    <mergeCell ref="B70:B73"/>
    <mergeCell ref="C70:C73"/>
    <mergeCell ref="B4:B6"/>
    <mergeCell ref="C4:C6"/>
    <mergeCell ref="B75:B430"/>
    <mergeCell ref="C75:C430"/>
    <mergeCell ref="B507:B513"/>
    <mergeCell ref="C507:C513"/>
    <mergeCell ref="B505:B506"/>
    <mergeCell ref="C505:C506"/>
    <mergeCell ref="B935:B941"/>
    <mergeCell ref="C935:C941"/>
    <mergeCell ref="B942:B957"/>
    <mergeCell ref="C942:C957"/>
    <mergeCell ref="B959:B963"/>
    <mergeCell ref="C959:C963"/>
    <mergeCell ref="B964:B968"/>
    <mergeCell ref="C964:C968"/>
    <mergeCell ref="B969:B973"/>
    <mergeCell ref="C969:C973"/>
    <mergeCell ref="B974:B978"/>
    <mergeCell ref="C974:C978"/>
    <mergeCell ref="B979:B983"/>
    <mergeCell ref="C979:C983"/>
    <mergeCell ref="B984:B988"/>
    <mergeCell ref="C984:C988"/>
    <mergeCell ref="B989:B993"/>
    <mergeCell ref="C989:C993"/>
    <mergeCell ref="B1038:B1039"/>
    <mergeCell ref="C1038:C1039"/>
    <mergeCell ref="B999:B1003"/>
    <mergeCell ref="C999:C1003"/>
    <mergeCell ref="B1004:B1008"/>
    <mergeCell ref="C1004:C1008"/>
    <mergeCell ref="B1009:B1013"/>
    <mergeCell ref="C1009:C1013"/>
    <mergeCell ref="B1014:B1016"/>
    <mergeCell ref="C1014:C1016"/>
    <mergeCell ref="B1017:B1019"/>
    <mergeCell ref="C1017:C1019"/>
    <mergeCell ref="B1020:B1022"/>
    <mergeCell ref="C1020:C1022"/>
    <mergeCell ref="B1023:B1025"/>
    <mergeCell ref="C1023:C1025"/>
    <mergeCell ref="B1026:B1028"/>
    <mergeCell ref="C1026:C1028"/>
    <mergeCell ref="B1029:B1031"/>
    <mergeCell ref="C1029:C1031"/>
    <mergeCell ref="B1032:B1034"/>
    <mergeCell ref="C1035:C1037"/>
    <mergeCell ref="B1035:B1037"/>
    <mergeCell ref="C1032:C1034"/>
    <mergeCell ref="B1062:B1063"/>
    <mergeCell ref="C1062:C1063"/>
    <mergeCell ref="B1040:B1041"/>
    <mergeCell ref="C1040:C1041"/>
    <mergeCell ref="B1042:B1043"/>
    <mergeCell ref="C1042:C1043"/>
    <mergeCell ref="B1044:B1045"/>
    <mergeCell ref="C1044:C1045"/>
    <mergeCell ref="B1046:B1047"/>
    <mergeCell ref="C1046:C1047"/>
    <mergeCell ref="B1048:B1049"/>
    <mergeCell ref="C1048:C1049"/>
    <mergeCell ref="B1050:B1051"/>
    <mergeCell ref="C1050:C1051"/>
    <mergeCell ref="B1052:B1053"/>
    <mergeCell ref="C1052:C1053"/>
    <mergeCell ref="B1054:B1055"/>
    <mergeCell ref="C1054:C1055"/>
    <mergeCell ref="B1056:B1057"/>
    <mergeCell ref="C1056:C1057"/>
    <mergeCell ref="B1058:B1059"/>
    <mergeCell ref="C1058:C1059"/>
    <mergeCell ref="B1060:B1061"/>
    <mergeCell ref="C1060:C1061"/>
    <mergeCell ref="B1087:B1088"/>
    <mergeCell ref="C1087:C1088"/>
    <mergeCell ref="B1064:B1065"/>
    <mergeCell ref="C1064:C1065"/>
    <mergeCell ref="B1066:B1067"/>
    <mergeCell ref="C1066:C1067"/>
    <mergeCell ref="B1068:B1069"/>
    <mergeCell ref="C1068:C1069"/>
    <mergeCell ref="B1070:B1071"/>
    <mergeCell ref="C1070:C1071"/>
    <mergeCell ref="B1072:B1073"/>
    <mergeCell ref="C1072:C1073"/>
    <mergeCell ref="B1075:B1076"/>
    <mergeCell ref="C1075:C1076"/>
    <mergeCell ref="B1077:B1078"/>
    <mergeCell ref="C1077:C1078"/>
    <mergeCell ref="B1079:B1080"/>
    <mergeCell ref="C1079:C1080"/>
    <mergeCell ref="B1081:B1082"/>
    <mergeCell ref="C1081:C1082"/>
    <mergeCell ref="B1083:B1084"/>
    <mergeCell ref="C1083:C1084"/>
    <mergeCell ref="B1085:B1086"/>
    <mergeCell ref="C1085:C1086"/>
    <mergeCell ref="B1148:B1150"/>
    <mergeCell ref="C1148:C1150"/>
    <mergeCell ref="B1089:B1090"/>
    <mergeCell ref="C1089:C1090"/>
    <mergeCell ref="B1091:B1092"/>
    <mergeCell ref="C1091:C1092"/>
    <mergeCell ref="B1097:B1103"/>
    <mergeCell ref="C1097:C1103"/>
    <mergeCell ref="B1104:B1115"/>
    <mergeCell ref="C1104:C1115"/>
    <mergeCell ref="B1116:B1127"/>
    <mergeCell ref="C1116:C1127"/>
    <mergeCell ref="B1132:B1133"/>
    <mergeCell ref="C1132:C1133"/>
    <mergeCell ref="B1136:B1138"/>
    <mergeCell ref="C1136:C1138"/>
    <mergeCell ref="B1139:B1141"/>
    <mergeCell ref="C1139:C1141"/>
    <mergeCell ref="B1142:B1144"/>
    <mergeCell ref="C1142:C1144"/>
    <mergeCell ref="B1145:B1147"/>
    <mergeCell ref="C1145:C1147"/>
    <mergeCell ref="B1198:B1200"/>
    <mergeCell ref="C1198:C1200"/>
    <mergeCell ref="B1151:B1153"/>
    <mergeCell ref="C1151:C1153"/>
    <mergeCell ref="B1154:B1156"/>
    <mergeCell ref="C1154:C1156"/>
    <mergeCell ref="B1157:B1159"/>
    <mergeCell ref="C1157:C1159"/>
    <mergeCell ref="B1160:B1162"/>
    <mergeCell ref="C1160:C1162"/>
    <mergeCell ref="B1163:B1171"/>
    <mergeCell ref="C1163:C1171"/>
    <mergeCell ref="B1172:B1180"/>
    <mergeCell ref="C1172:C1180"/>
    <mergeCell ref="B1181:B1185"/>
    <mergeCell ref="C1181:C1185"/>
    <mergeCell ref="B1186:B1188"/>
    <mergeCell ref="C1186:C1188"/>
    <mergeCell ref="B1189:B1191"/>
    <mergeCell ref="C1189:C1191"/>
    <mergeCell ref="B1192:B1194"/>
    <mergeCell ref="C1192:C1194"/>
    <mergeCell ref="B1195:B1197"/>
    <mergeCell ref="C1195:C1197"/>
    <mergeCell ref="B1233:B1236"/>
    <mergeCell ref="C1233:C1236"/>
    <mergeCell ref="B1221:B1225"/>
    <mergeCell ref="C1221:C1225"/>
    <mergeCell ref="B1227:B1231"/>
    <mergeCell ref="C1227:C1231"/>
    <mergeCell ref="B1201:B1203"/>
    <mergeCell ref="C1201:C1203"/>
    <mergeCell ref="B1204:B1206"/>
    <mergeCell ref="C1204:C1206"/>
    <mergeCell ref="B1207:B1209"/>
    <mergeCell ref="C1207:C1209"/>
    <mergeCell ref="B1210:B1212"/>
    <mergeCell ref="C1210:C1212"/>
    <mergeCell ref="B1213:B1215"/>
    <mergeCell ref="C1213:C1215"/>
    <mergeCell ref="B1216:B1220"/>
    <mergeCell ref="C1216:C1220"/>
  </mergeCells>
  <hyperlinks>
    <hyperlink ref="A1" location="Índice!A1" display="Índice" xr:uid="{EF807D59-E873-4198-9346-A86C938D6B2E}"/>
  </hyperlinks>
  <pageMargins left="0.7" right="0.7" top="0.75" bottom="0.75" header="0.3" footer="0.3"/>
  <pageSetup orientation="portrait" horizontalDpi="0" verticalDpi="0" r:id="rId1"/>
  <ignoredErrors>
    <ignoredError sqref="D506 D1129 D1131:D1133 D1135:D113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42FB-D9E1-4C46-B382-007F148A705F}">
  <sheetPr>
    <tabColor theme="3" tint="0.39997558519241921"/>
  </sheetPr>
  <dimension ref="A1:F345"/>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12" customWidth="1"/>
    <col min="5" max="5" width="41.85546875" style="1" customWidth="1"/>
    <col min="6" max="6" width="14.7109375" style="13" customWidth="1"/>
    <col min="7" max="16384" width="11.42578125" style="1"/>
  </cols>
  <sheetData>
    <row r="1" spans="1:6" s="7" customFormat="1" ht="18.75" x14ac:dyDescent="0.3">
      <c r="A1" s="6" t="s">
        <v>1</v>
      </c>
      <c r="C1" s="3" t="s">
        <v>2959</v>
      </c>
      <c r="D1" s="11"/>
      <c r="E1" s="94" t="s">
        <v>103</v>
      </c>
      <c r="F1" s="95"/>
    </row>
    <row r="3" spans="1:6" ht="15" x14ac:dyDescent="0.2">
      <c r="B3" s="41" t="s">
        <v>104</v>
      </c>
      <c r="C3" s="41" t="s">
        <v>105</v>
      </c>
      <c r="D3" s="41" t="s">
        <v>106</v>
      </c>
      <c r="E3" s="41" t="s">
        <v>107</v>
      </c>
      <c r="F3" s="48" t="s">
        <v>108</v>
      </c>
    </row>
    <row r="4" spans="1:6" ht="15" x14ac:dyDescent="0.2">
      <c r="B4" s="93" t="s">
        <v>2960</v>
      </c>
      <c r="C4" s="93" t="s">
        <v>2961</v>
      </c>
      <c r="D4" s="38">
        <v>1</v>
      </c>
      <c r="E4" s="38" t="s">
        <v>2962</v>
      </c>
      <c r="F4" s="49">
        <v>110486</v>
      </c>
    </row>
    <row r="5" spans="1:6" ht="15" x14ac:dyDescent="0.2">
      <c r="B5" s="93"/>
      <c r="C5" s="93"/>
      <c r="D5" s="38">
        <v>2</v>
      </c>
      <c r="E5" s="38" t="s">
        <v>2963</v>
      </c>
      <c r="F5" s="49">
        <v>57069</v>
      </c>
    </row>
    <row r="6" spans="1:6" ht="15" x14ac:dyDescent="0.2">
      <c r="B6" s="93"/>
      <c r="C6" s="93"/>
      <c r="D6" s="38">
        <v>3</v>
      </c>
      <c r="E6" s="38" t="s">
        <v>2964</v>
      </c>
      <c r="F6" s="49">
        <v>27948</v>
      </c>
    </row>
    <row r="7" spans="1:6" ht="15" x14ac:dyDescent="0.2">
      <c r="B7" s="93"/>
      <c r="C7" s="93"/>
      <c r="D7" s="38">
        <v>4</v>
      </c>
      <c r="E7" s="38" t="s">
        <v>2965</v>
      </c>
      <c r="F7" s="49">
        <v>6200</v>
      </c>
    </row>
    <row r="8" spans="1:6" ht="15" x14ac:dyDescent="0.2">
      <c r="B8" s="93"/>
      <c r="C8" s="93"/>
      <c r="D8" s="38">
        <v>5</v>
      </c>
      <c r="E8" s="38" t="s">
        <v>2966</v>
      </c>
      <c r="F8" s="49">
        <v>12341</v>
      </c>
    </row>
    <row r="9" spans="1:6" ht="15" x14ac:dyDescent="0.2">
      <c r="B9" s="93"/>
      <c r="C9" s="93"/>
      <c r="D9" s="38">
        <v>6</v>
      </c>
      <c r="E9" s="38" t="s">
        <v>2967</v>
      </c>
      <c r="F9" s="49">
        <v>715</v>
      </c>
    </row>
    <row r="10" spans="1:6" ht="15" x14ac:dyDescent="0.2">
      <c r="B10" s="93"/>
      <c r="C10" s="93"/>
      <c r="D10" s="38">
        <v>7</v>
      </c>
      <c r="E10" s="38" t="s">
        <v>2968</v>
      </c>
      <c r="F10" s="49">
        <v>1190</v>
      </c>
    </row>
    <row r="11" spans="1:6" ht="15" x14ac:dyDescent="0.2">
      <c r="B11" s="93"/>
      <c r="C11" s="93"/>
      <c r="D11" s="38">
        <v>8</v>
      </c>
      <c r="E11" s="38" t="s">
        <v>2969</v>
      </c>
      <c r="F11" s="49">
        <v>31</v>
      </c>
    </row>
    <row r="12" spans="1:6" ht="15" x14ac:dyDescent="0.2">
      <c r="B12" s="93"/>
      <c r="C12" s="93"/>
      <c r="D12" s="38">
        <v>9</v>
      </c>
      <c r="E12" s="38" t="s">
        <v>2970</v>
      </c>
      <c r="F12" s="49">
        <v>331</v>
      </c>
    </row>
    <row r="13" spans="1:6" ht="30" x14ac:dyDescent="0.2">
      <c r="B13" s="93"/>
      <c r="C13" s="93"/>
      <c r="D13" s="38">
        <v>10</v>
      </c>
      <c r="E13" s="38" t="s">
        <v>2971</v>
      </c>
      <c r="F13" s="49">
        <v>128</v>
      </c>
    </row>
    <row r="14" spans="1:6" ht="15" x14ac:dyDescent="0.2">
      <c r="B14" s="93" t="s">
        <v>2972</v>
      </c>
      <c r="C14" s="93" t="s">
        <v>2973</v>
      </c>
      <c r="D14" s="38">
        <v>1</v>
      </c>
      <c r="E14" s="38" t="s">
        <v>2974</v>
      </c>
      <c r="F14" s="49">
        <v>32486</v>
      </c>
    </row>
    <row r="15" spans="1:6" ht="30" x14ac:dyDescent="0.2">
      <c r="B15" s="93"/>
      <c r="C15" s="93"/>
      <c r="D15" s="38">
        <v>2</v>
      </c>
      <c r="E15" s="38" t="s">
        <v>2975</v>
      </c>
      <c r="F15" s="49">
        <v>95722</v>
      </c>
    </row>
    <row r="16" spans="1:6" ht="30" x14ac:dyDescent="0.2">
      <c r="B16" s="93"/>
      <c r="C16" s="93"/>
      <c r="D16" s="38">
        <v>3</v>
      </c>
      <c r="E16" s="38" t="s">
        <v>2976</v>
      </c>
      <c r="F16" s="49">
        <v>76806</v>
      </c>
    </row>
    <row r="17" spans="2:6" ht="15" x14ac:dyDescent="0.2">
      <c r="B17" s="93"/>
      <c r="C17" s="93"/>
      <c r="D17" s="38">
        <v>4</v>
      </c>
      <c r="E17" s="38" t="s">
        <v>2977</v>
      </c>
      <c r="F17" s="49">
        <v>5735</v>
      </c>
    </row>
    <row r="18" spans="2:6" ht="30" x14ac:dyDescent="0.2">
      <c r="B18" s="93"/>
      <c r="C18" s="93"/>
      <c r="D18" s="38">
        <v>5</v>
      </c>
      <c r="E18" s="38" t="s">
        <v>2978</v>
      </c>
      <c r="F18" s="49">
        <v>5396</v>
      </c>
    </row>
    <row r="19" spans="2:6" ht="30" x14ac:dyDescent="0.2">
      <c r="B19" s="93"/>
      <c r="C19" s="93"/>
      <c r="D19" s="38">
        <v>6</v>
      </c>
      <c r="E19" s="38" t="s">
        <v>2979</v>
      </c>
      <c r="F19" s="49">
        <v>185</v>
      </c>
    </row>
    <row r="20" spans="2:6" ht="15" x14ac:dyDescent="0.2">
      <c r="B20" s="93"/>
      <c r="C20" s="93"/>
      <c r="D20" s="38">
        <v>9</v>
      </c>
      <c r="E20" s="38" t="s">
        <v>178</v>
      </c>
      <c r="F20" s="49">
        <v>109</v>
      </c>
    </row>
    <row r="21" spans="2:6" ht="15" x14ac:dyDescent="0.2">
      <c r="B21" s="93" t="s">
        <v>2980</v>
      </c>
      <c r="C21" s="93" t="s">
        <v>2981</v>
      </c>
      <c r="D21" s="38">
        <v>1</v>
      </c>
      <c r="E21" s="38" t="s">
        <v>2982</v>
      </c>
      <c r="F21" s="49">
        <v>151557</v>
      </c>
    </row>
    <row r="22" spans="2:6" ht="15" x14ac:dyDescent="0.2">
      <c r="B22" s="93"/>
      <c r="C22" s="93"/>
      <c r="D22" s="38">
        <v>2</v>
      </c>
      <c r="E22" s="38" t="s">
        <v>2983</v>
      </c>
      <c r="F22" s="49">
        <v>50327</v>
      </c>
    </row>
    <row r="23" spans="2:6" ht="15" x14ac:dyDescent="0.2">
      <c r="B23" s="93"/>
      <c r="C23" s="93"/>
      <c r="D23" s="38">
        <v>3</v>
      </c>
      <c r="E23" s="38" t="s">
        <v>2984</v>
      </c>
      <c r="F23" s="49">
        <v>14445</v>
      </c>
    </row>
    <row r="24" spans="2:6" ht="15" x14ac:dyDescent="0.2">
      <c r="B24" s="93"/>
      <c r="C24" s="93"/>
      <c r="D24" s="38">
        <v>9</v>
      </c>
      <c r="E24" s="38" t="s">
        <v>178</v>
      </c>
      <c r="F24" s="49">
        <v>110</v>
      </c>
    </row>
    <row r="25" spans="2:6" ht="15" x14ac:dyDescent="0.2">
      <c r="B25" s="93" t="s">
        <v>2985</v>
      </c>
      <c r="C25" s="93" t="s">
        <v>2986</v>
      </c>
      <c r="D25" s="38">
        <v>1</v>
      </c>
      <c r="E25" s="38" t="s">
        <v>2987</v>
      </c>
      <c r="F25" s="49">
        <v>73562</v>
      </c>
    </row>
    <row r="26" spans="2:6" ht="15" x14ac:dyDescent="0.2">
      <c r="B26" s="93"/>
      <c r="C26" s="93"/>
      <c r="D26" s="38">
        <v>2</v>
      </c>
      <c r="E26" s="38" t="s">
        <v>2988</v>
      </c>
      <c r="F26" s="49">
        <v>119147</v>
      </c>
    </row>
    <row r="27" spans="2:6" ht="15" x14ac:dyDescent="0.2">
      <c r="B27" s="93"/>
      <c r="C27" s="93"/>
      <c r="D27" s="38">
        <v>3</v>
      </c>
      <c r="E27" s="38" t="s">
        <v>2989</v>
      </c>
      <c r="F27" s="49">
        <v>5249</v>
      </c>
    </row>
    <row r="28" spans="2:6" ht="15" x14ac:dyDescent="0.2">
      <c r="B28" s="93"/>
      <c r="C28" s="93"/>
      <c r="D28" s="38">
        <v>4</v>
      </c>
      <c r="E28" s="38" t="s">
        <v>2990</v>
      </c>
      <c r="F28" s="49">
        <v>8068</v>
      </c>
    </row>
    <row r="29" spans="2:6" ht="15" x14ac:dyDescent="0.2">
      <c r="B29" s="93"/>
      <c r="C29" s="93"/>
      <c r="D29" s="38">
        <v>5</v>
      </c>
      <c r="E29" s="38" t="s">
        <v>2991</v>
      </c>
      <c r="F29" s="49">
        <v>9814</v>
      </c>
    </row>
    <row r="30" spans="2:6" ht="15" x14ac:dyDescent="0.2">
      <c r="B30" s="93"/>
      <c r="C30" s="93"/>
      <c r="D30" s="38">
        <v>6</v>
      </c>
      <c r="E30" s="38" t="s">
        <v>2992</v>
      </c>
      <c r="F30" s="49">
        <v>527</v>
      </c>
    </row>
    <row r="31" spans="2:6" ht="15" x14ac:dyDescent="0.2">
      <c r="B31" s="93"/>
      <c r="C31" s="93"/>
      <c r="D31" s="38">
        <v>9</v>
      </c>
      <c r="E31" s="38" t="s">
        <v>178</v>
      </c>
      <c r="F31" s="49">
        <v>72</v>
      </c>
    </row>
    <row r="32" spans="2:6" ht="15" x14ac:dyDescent="0.2">
      <c r="B32" s="93" t="s">
        <v>2993</v>
      </c>
      <c r="C32" s="93" t="s">
        <v>2994</v>
      </c>
      <c r="D32" s="38">
        <v>1</v>
      </c>
      <c r="E32" s="38" t="s">
        <v>2982</v>
      </c>
      <c r="F32" s="49">
        <v>152797</v>
      </c>
    </row>
    <row r="33" spans="2:6" ht="15" x14ac:dyDescent="0.2">
      <c r="B33" s="93"/>
      <c r="C33" s="93"/>
      <c r="D33" s="38">
        <v>2</v>
      </c>
      <c r="E33" s="38" t="s">
        <v>2983</v>
      </c>
      <c r="F33" s="49">
        <v>48266</v>
      </c>
    </row>
    <row r="34" spans="2:6" ht="15" x14ac:dyDescent="0.2">
      <c r="B34" s="93"/>
      <c r="C34" s="93"/>
      <c r="D34" s="38">
        <v>3</v>
      </c>
      <c r="E34" s="38" t="s">
        <v>2984</v>
      </c>
      <c r="F34" s="49">
        <v>15236</v>
      </c>
    </row>
    <row r="35" spans="2:6" ht="15" x14ac:dyDescent="0.2">
      <c r="B35" s="93"/>
      <c r="C35" s="93"/>
      <c r="D35" s="38">
        <v>9</v>
      </c>
      <c r="E35" s="38" t="s">
        <v>178</v>
      </c>
      <c r="F35" s="49">
        <v>140</v>
      </c>
    </row>
    <row r="36" spans="2:6" ht="30" x14ac:dyDescent="0.2">
      <c r="B36" s="93" t="s">
        <v>2995</v>
      </c>
      <c r="C36" s="93" t="s">
        <v>2996</v>
      </c>
      <c r="D36" s="38">
        <v>1</v>
      </c>
      <c r="E36" s="38" t="s">
        <v>2997</v>
      </c>
      <c r="F36" s="49">
        <v>24467</v>
      </c>
    </row>
    <row r="37" spans="2:6" ht="15" x14ac:dyDescent="0.2">
      <c r="B37" s="93"/>
      <c r="C37" s="93"/>
      <c r="D37" s="38">
        <v>2</v>
      </c>
      <c r="E37" s="38" t="s">
        <v>2998</v>
      </c>
      <c r="F37" s="49">
        <v>20931</v>
      </c>
    </row>
    <row r="38" spans="2:6" ht="15" x14ac:dyDescent="0.2">
      <c r="B38" s="93"/>
      <c r="C38" s="93"/>
      <c r="D38" s="38">
        <v>3</v>
      </c>
      <c r="E38" s="38" t="s">
        <v>2999</v>
      </c>
      <c r="F38" s="49">
        <v>134637</v>
      </c>
    </row>
    <row r="39" spans="2:6" ht="15" x14ac:dyDescent="0.2">
      <c r="B39" s="93"/>
      <c r="C39" s="93"/>
      <c r="D39" s="38">
        <v>4</v>
      </c>
      <c r="E39" s="38" t="s">
        <v>3000</v>
      </c>
      <c r="F39" s="49">
        <v>36006</v>
      </c>
    </row>
    <row r="40" spans="2:6" ht="15" x14ac:dyDescent="0.2">
      <c r="B40" s="93"/>
      <c r="C40" s="93"/>
      <c r="D40" s="38">
        <v>5</v>
      </c>
      <c r="E40" s="38" t="s">
        <v>3001</v>
      </c>
      <c r="F40" s="49">
        <v>61</v>
      </c>
    </row>
    <row r="41" spans="2:6" ht="15" x14ac:dyDescent="0.2">
      <c r="B41" s="93"/>
      <c r="C41" s="93"/>
      <c r="D41" s="38">
        <v>6</v>
      </c>
      <c r="E41" s="38" t="s">
        <v>3002</v>
      </c>
      <c r="F41" s="49">
        <v>30</v>
      </c>
    </row>
    <row r="42" spans="2:6" ht="15" x14ac:dyDescent="0.2">
      <c r="B42" s="93"/>
      <c r="C42" s="93"/>
      <c r="D42" s="38">
        <v>7</v>
      </c>
      <c r="E42" s="38" t="s">
        <v>3003</v>
      </c>
      <c r="F42" s="49">
        <v>92</v>
      </c>
    </row>
    <row r="43" spans="2:6" ht="15" x14ac:dyDescent="0.2">
      <c r="B43" s="93"/>
      <c r="C43" s="93"/>
      <c r="D43" s="38">
        <v>9</v>
      </c>
      <c r="E43" s="38" t="s">
        <v>178</v>
      </c>
      <c r="F43" s="49">
        <v>215</v>
      </c>
    </row>
    <row r="44" spans="2:6" ht="15" x14ac:dyDescent="0.2">
      <c r="B44" s="93" t="s">
        <v>3004</v>
      </c>
      <c r="C44" s="93" t="s">
        <v>3005</v>
      </c>
      <c r="D44" s="38">
        <v>1</v>
      </c>
      <c r="E44" s="38" t="s">
        <v>2982</v>
      </c>
      <c r="F44" s="49">
        <v>151018</v>
      </c>
    </row>
    <row r="45" spans="2:6" ht="15" x14ac:dyDescent="0.2">
      <c r="B45" s="93"/>
      <c r="C45" s="93"/>
      <c r="D45" s="38">
        <v>2</v>
      </c>
      <c r="E45" s="38" t="s">
        <v>2983</v>
      </c>
      <c r="F45" s="49">
        <v>45764</v>
      </c>
    </row>
    <row r="46" spans="2:6" ht="15" x14ac:dyDescent="0.2">
      <c r="B46" s="93"/>
      <c r="C46" s="93"/>
      <c r="D46" s="38">
        <v>3</v>
      </c>
      <c r="E46" s="38" t="s">
        <v>2984</v>
      </c>
      <c r="F46" s="49">
        <v>19344</v>
      </c>
    </row>
    <row r="47" spans="2:6" ht="15" x14ac:dyDescent="0.2">
      <c r="B47" s="93"/>
      <c r="C47" s="93"/>
      <c r="D47" s="38">
        <v>9</v>
      </c>
      <c r="E47" s="38" t="s">
        <v>178</v>
      </c>
      <c r="F47" s="49">
        <v>313</v>
      </c>
    </row>
    <row r="48" spans="2:6" ht="15" x14ac:dyDescent="0.2">
      <c r="B48" s="93" t="s">
        <v>3006</v>
      </c>
      <c r="C48" s="93" t="s">
        <v>3007</v>
      </c>
      <c r="D48" s="56" t="s">
        <v>4015</v>
      </c>
      <c r="E48" s="56" t="s">
        <v>111</v>
      </c>
      <c r="F48" s="65">
        <v>216426</v>
      </c>
    </row>
    <row r="49" spans="2:6" ht="15" x14ac:dyDescent="0.2">
      <c r="B49" s="93"/>
      <c r="C49" s="96"/>
      <c r="D49" s="42" t="s">
        <v>903</v>
      </c>
      <c r="E49" s="42" t="s">
        <v>178</v>
      </c>
      <c r="F49" s="65">
        <v>13</v>
      </c>
    </row>
    <row r="50" spans="2:6" ht="15" x14ac:dyDescent="0.2">
      <c r="B50" s="93" t="s">
        <v>3008</v>
      </c>
      <c r="C50" s="93" t="s">
        <v>3009</v>
      </c>
      <c r="D50" s="38">
        <v>1</v>
      </c>
      <c r="E50" s="38" t="s">
        <v>3010</v>
      </c>
      <c r="F50" s="49">
        <v>113222</v>
      </c>
    </row>
    <row r="51" spans="2:6" ht="15" x14ac:dyDescent="0.2">
      <c r="B51" s="93"/>
      <c r="C51" s="93"/>
      <c r="D51" s="38">
        <v>2</v>
      </c>
      <c r="E51" s="38" t="s">
        <v>3011</v>
      </c>
      <c r="F51" s="49">
        <v>18738</v>
      </c>
    </row>
    <row r="52" spans="2:6" ht="30" x14ac:dyDescent="0.2">
      <c r="B52" s="93"/>
      <c r="C52" s="93"/>
      <c r="D52" s="38">
        <v>3</v>
      </c>
      <c r="E52" s="38" t="s">
        <v>3012</v>
      </c>
      <c r="F52" s="49">
        <v>1582</v>
      </c>
    </row>
    <row r="53" spans="2:6" ht="30" x14ac:dyDescent="0.2">
      <c r="B53" s="93"/>
      <c r="C53" s="93"/>
      <c r="D53" s="38">
        <v>4</v>
      </c>
      <c r="E53" s="38" t="s">
        <v>3013</v>
      </c>
      <c r="F53" s="49">
        <v>601</v>
      </c>
    </row>
    <row r="54" spans="2:6" ht="15" x14ac:dyDescent="0.2">
      <c r="B54" s="93"/>
      <c r="C54" s="93"/>
      <c r="D54" s="38">
        <v>5</v>
      </c>
      <c r="E54" s="38" t="s">
        <v>3014</v>
      </c>
      <c r="F54" s="49">
        <v>25671</v>
      </c>
    </row>
    <row r="55" spans="2:6" ht="15" x14ac:dyDescent="0.2">
      <c r="B55" s="93"/>
      <c r="C55" s="93"/>
      <c r="D55" s="38">
        <v>6</v>
      </c>
      <c r="E55" s="38" t="s">
        <v>3015</v>
      </c>
      <c r="F55" s="49">
        <v>13841</v>
      </c>
    </row>
    <row r="56" spans="2:6" ht="15" x14ac:dyDescent="0.2">
      <c r="B56" s="93"/>
      <c r="C56" s="93"/>
      <c r="D56" s="38">
        <v>7</v>
      </c>
      <c r="E56" s="38" t="s">
        <v>3016</v>
      </c>
      <c r="F56" s="49">
        <v>4739</v>
      </c>
    </row>
    <row r="57" spans="2:6" ht="15" x14ac:dyDescent="0.2">
      <c r="B57" s="93"/>
      <c r="C57" s="93"/>
      <c r="D57" s="38">
        <v>8</v>
      </c>
      <c r="E57" s="38" t="s">
        <v>3017</v>
      </c>
      <c r="F57" s="49">
        <v>30528</v>
      </c>
    </row>
    <row r="58" spans="2:6" ht="15" x14ac:dyDescent="0.2">
      <c r="B58" s="93"/>
      <c r="C58" s="93"/>
      <c r="D58" s="38">
        <v>9</v>
      </c>
      <c r="E58" s="38" t="s">
        <v>3018</v>
      </c>
      <c r="F58" s="49">
        <v>5059</v>
      </c>
    </row>
    <row r="59" spans="2:6" ht="15" x14ac:dyDescent="0.2">
      <c r="B59" s="93"/>
      <c r="C59" s="93"/>
      <c r="D59" s="38">
        <v>10</v>
      </c>
      <c r="E59" s="38" t="s">
        <v>3019</v>
      </c>
      <c r="F59" s="49">
        <v>1438</v>
      </c>
    </row>
    <row r="60" spans="2:6" ht="15" x14ac:dyDescent="0.2">
      <c r="B60" s="93"/>
      <c r="C60" s="93"/>
      <c r="D60" s="38">
        <v>11</v>
      </c>
      <c r="E60" s="38" t="s">
        <v>3020</v>
      </c>
      <c r="F60" s="49">
        <v>1014</v>
      </c>
    </row>
    <row r="61" spans="2:6" ht="15" x14ac:dyDescent="0.2">
      <c r="B61" s="93"/>
      <c r="C61" s="93"/>
      <c r="D61" s="38">
        <v>99</v>
      </c>
      <c r="E61" s="38" t="s">
        <v>389</v>
      </c>
      <c r="F61" s="49">
        <v>6</v>
      </c>
    </row>
    <row r="62" spans="2:6" ht="30" x14ac:dyDescent="0.2">
      <c r="B62" s="93" t="s">
        <v>3021</v>
      </c>
      <c r="C62" s="93" t="s">
        <v>3022</v>
      </c>
      <c r="D62" s="38">
        <v>1</v>
      </c>
      <c r="E62" s="38" t="s">
        <v>3023</v>
      </c>
      <c r="F62" s="49">
        <v>116799</v>
      </c>
    </row>
    <row r="63" spans="2:6" ht="30" x14ac:dyDescent="0.2">
      <c r="B63" s="93"/>
      <c r="C63" s="93"/>
      <c r="D63" s="38">
        <v>2</v>
      </c>
      <c r="E63" s="38" t="s">
        <v>3023</v>
      </c>
      <c r="F63" s="49">
        <v>5786</v>
      </c>
    </row>
    <row r="64" spans="2:6" ht="30" x14ac:dyDescent="0.2">
      <c r="B64" s="93"/>
      <c r="C64" s="93"/>
      <c r="D64" s="38">
        <v>3</v>
      </c>
      <c r="E64" s="38" t="s">
        <v>3023</v>
      </c>
      <c r="F64" s="49">
        <v>4550</v>
      </c>
    </row>
    <row r="65" spans="2:6" ht="30" x14ac:dyDescent="0.2">
      <c r="B65" s="93"/>
      <c r="C65" s="93"/>
      <c r="D65" s="38">
        <v>4</v>
      </c>
      <c r="E65" s="38" t="s">
        <v>3024</v>
      </c>
      <c r="F65" s="49">
        <v>821</v>
      </c>
    </row>
    <row r="66" spans="2:6" ht="30" x14ac:dyDescent="0.2">
      <c r="B66" s="93"/>
      <c r="C66" s="93"/>
      <c r="D66" s="38">
        <v>5</v>
      </c>
      <c r="E66" s="38" t="s">
        <v>3025</v>
      </c>
      <c r="F66" s="49">
        <v>3410</v>
      </c>
    </row>
    <row r="67" spans="2:6" ht="15" x14ac:dyDescent="0.2">
      <c r="B67" s="93"/>
      <c r="C67" s="93"/>
      <c r="D67" s="38">
        <v>9</v>
      </c>
      <c r="E67" s="38" t="s">
        <v>178</v>
      </c>
      <c r="F67" s="49">
        <v>2777</v>
      </c>
    </row>
    <row r="68" spans="2:6" ht="15" x14ac:dyDescent="0.2">
      <c r="B68" s="93" t="s">
        <v>3026</v>
      </c>
      <c r="C68" s="93" t="s">
        <v>3027</v>
      </c>
      <c r="D68" s="50" t="s">
        <v>1970</v>
      </c>
      <c r="E68" s="50" t="s">
        <v>111</v>
      </c>
      <c r="F68" s="49">
        <v>116188</v>
      </c>
    </row>
    <row r="69" spans="2:6" ht="15" x14ac:dyDescent="0.2">
      <c r="B69" s="93"/>
      <c r="C69" s="96"/>
      <c r="D69" s="38" t="s">
        <v>903</v>
      </c>
      <c r="E69" s="38" t="s">
        <v>178</v>
      </c>
      <c r="F69" s="49">
        <v>615</v>
      </c>
    </row>
    <row r="70" spans="2:6" ht="15" x14ac:dyDescent="0.2">
      <c r="B70" s="93" t="s">
        <v>3028</v>
      </c>
      <c r="C70" s="93" t="s">
        <v>3029</v>
      </c>
      <c r="D70" s="50" t="s">
        <v>155</v>
      </c>
      <c r="E70" s="50" t="s">
        <v>111</v>
      </c>
      <c r="F70" s="49">
        <v>5408</v>
      </c>
    </row>
    <row r="71" spans="2:6" ht="15" x14ac:dyDescent="0.2">
      <c r="B71" s="93"/>
      <c r="C71" s="96"/>
      <c r="D71" s="38" t="s">
        <v>903</v>
      </c>
      <c r="E71" s="38" t="s">
        <v>178</v>
      </c>
      <c r="F71" s="49">
        <v>2</v>
      </c>
    </row>
    <row r="72" spans="2:6" ht="15" x14ac:dyDescent="0.2">
      <c r="B72" s="93" t="s">
        <v>3030</v>
      </c>
      <c r="C72" s="93" t="s">
        <v>3031</v>
      </c>
      <c r="D72" s="38">
        <v>1</v>
      </c>
      <c r="E72" s="38" t="s">
        <v>3032</v>
      </c>
      <c r="F72" s="49">
        <v>9512</v>
      </c>
    </row>
    <row r="73" spans="2:6" ht="15" x14ac:dyDescent="0.2">
      <c r="B73" s="93"/>
      <c r="C73" s="93"/>
      <c r="D73" s="38">
        <v>2</v>
      </c>
      <c r="E73" s="38" t="s">
        <v>3033</v>
      </c>
      <c r="F73" s="49">
        <v>29491</v>
      </c>
    </row>
    <row r="74" spans="2:6" ht="15" x14ac:dyDescent="0.2">
      <c r="B74" s="93"/>
      <c r="C74" s="93"/>
      <c r="D74" s="38">
        <v>3</v>
      </c>
      <c r="E74" s="38" t="s">
        <v>3034</v>
      </c>
      <c r="F74" s="49">
        <v>77429</v>
      </c>
    </row>
    <row r="75" spans="2:6" ht="15" x14ac:dyDescent="0.2">
      <c r="B75" s="93"/>
      <c r="C75" s="93"/>
      <c r="D75" s="38">
        <v>4</v>
      </c>
      <c r="E75" s="38" t="s">
        <v>3035</v>
      </c>
      <c r="F75" s="49">
        <v>66403</v>
      </c>
    </row>
    <row r="76" spans="2:6" ht="15" x14ac:dyDescent="0.2">
      <c r="B76" s="93"/>
      <c r="C76" s="93"/>
      <c r="D76" s="38">
        <v>5</v>
      </c>
      <c r="E76" s="38" t="s">
        <v>3036</v>
      </c>
      <c r="F76" s="49">
        <v>19211</v>
      </c>
    </row>
    <row r="77" spans="2:6" ht="15" x14ac:dyDescent="0.2">
      <c r="B77" s="93"/>
      <c r="C77" s="93"/>
      <c r="D77" s="38">
        <v>6</v>
      </c>
      <c r="E77" s="38" t="s">
        <v>3037</v>
      </c>
      <c r="F77" s="49">
        <v>10575</v>
      </c>
    </row>
    <row r="78" spans="2:6" ht="15" x14ac:dyDescent="0.2">
      <c r="B78" s="93"/>
      <c r="C78" s="93"/>
      <c r="D78" s="38">
        <v>9</v>
      </c>
      <c r="E78" s="38" t="s">
        <v>178</v>
      </c>
      <c r="F78" s="49">
        <v>3818</v>
      </c>
    </row>
    <row r="79" spans="2:6" ht="30" x14ac:dyDescent="0.2">
      <c r="B79" s="38" t="s">
        <v>3038</v>
      </c>
      <c r="C79" s="38" t="s">
        <v>3039</v>
      </c>
      <c r="D79" s="38">
        <v>9999</v>
      </c>
      <c r="E79" s="38" t="s">
        <v>178</v>
      </c>
      <c r="F79" s="49">
        <v>3818</v>
      </c>
    </row>
    <row r="80" spans="2:6" ht="15" x14ac:dyDescent="0.2">
      <c r="B80" s="93" t="s">
        <v>3040</v>
      </c>
      <c r="C80" s="93" t="s">
        <v>3041</v>
      </c>
      <c r="D80" s="38">
        <v>1</v>
      </c>
      <c r="E80" s="38" t="s">
        <v>3042</v>
      </c>
      <c r="F80" s="49">
        <v>115028</v>
      </c>
    </row>
    <row r="81" spans="2:6" ht="15" x14ac:dyDescent="0.2">
      <c r="B81" s="93"/>
      <c r="C81" s="93"/>
      <c r="D81" s="38">
        <v>2</v>
      </c>
      <c r="E81" s="38" t="s">
        <v>3043</v>
      </c>
      <c r="F81" s="49">
        <v>21071</v>
      </c>
    </row>
    <row r="82" spans="2:6" ht="30" x14ac:dyDescent="0.2">
      <c r="B82" s="93"/>
      <c r="C82" s="93"/>
      <c r="D82" s="38">
        <v>3</v>
      </c>
      <c r="E82" s="38" t="s">
        <v>3044</v>
      </c>
      <c r="F82" s="49">
        <v>661</v>
      </c>
    </row>
    <row r="83" spans="2:6" ht="30" x14ac:dyDescent="0.2">
      <c r="B83" s="93"/>
      <c r="C83" s="93"/>
      <c r="D83" s="38">
        <v>4</v>
      </c>
      <c r="E83" s="38" t="s">
        <v>3045</v>
      </c>
      <c r="F83" s="49">
        <v>129</v>
      </c>
    </row>
    <row r="84" spans="2:6" ht="15" x14ac:dyDescent="0.2">
      <c r="B84" s="93"/>
      <c r="C84" s="93"/>
      <c r="D84" s="38">
        <v>5</v>
      </c>
      <c r="E84" s="38" t="s">
        <v>3046</v>
      </c>
      <c r="F84" s="49">
        <v>25615</v>
      </c>
    </row>
    <row r="85" spans="2:6" ht="15" x14ac:dyDescent="0.2">
      <c r="B85" s="93"/>
      <c r="C85" s="93"/>
      <c r="D85" s="38">
        <v>6</v>
      </c>
      <c r="E85" s="38" t="s">
        <v>3047</v>
      </c>
      <c r="F85" s="49">
        <v>13660</v>
      </c>
    </row>
    <row r="86" spans="2:6" ht="15" x14ac:dyDescent="0.2">
      <c r="B86" s="93"/>
      <c r="C86" s="93"/>
      <c r="D86" s="38">
        <v>7</v>
      </c>
      <c r="E86" s="38" t="s">
        <v>3048</v>
      </c>
      <c r="F86" s="49">
        <v>4737</v>
      </c>
    </row>
    <row r="87" spans="2:6" ht="15" x14ac:dyDescent="0.2">
      <c r="B87" s="93"/>
      <c r="C87" s="93"/>
      <c r="D87" s="38">
        <v>8</v>
      </c>
      <c r="E87" s="38" t="s">
        <v>3049</v>
      </c>
      <c r="F87" s="49">
        <v>29203</v>
      </c>
    </row>
    <row r="88" spans="2:6" ht="15" x14ac:dyDescent="0.2">
      <c r="B88" s="93"/>
      <c r="C88" s="93"/>
      <c r="D88" s="38">
        <v>9</v>
      </c>
      <c r="E88" s="38" t="s">
        <v>3018</v>
      </c>
      <c r="F88" s="49">
        <v>4423</v>
      </c>
    </row>
    <row r="89" spans="2:6" ht="15" x14ac:dyDescent="0.2">
      <c r="B89" s="93"/>
      <c r="C89" s="93"/>
      <c r="D89" s="38">
        <v>10</v>
      </c>
      <c r="E89" s="38" t="s">
        <v>3019</v>
      </c>
      <c r="F89" s="49">
        <v>1136</v>
      </c>
    </row>
    <row r="90" spans="2:6" ht="15" x14ac:dyDescent="0.2">
      <c r="B90" s="93"/>
      <c r="C90" s="93"/>
      <c r="D90" s="38">
        <v>11</v>
      </c>
      <c r="E90" s="38" t="s">
        <v>3020</v>
      </c>
      <c r="F90" s="49">
        <v>776</v>
      </c>
    </row>
    <row r="91" spans="2:6" ht="15" x14ac:dyDescent="0.2">
      <c r="B91" s="93" t="s">
        <v>3050</v>
      </c>
      <c r="C91" s="93" t="s">
        <v>3051</v>
      </c>
      <c r="D91" s="56" t="s">
        <v>4016</v>
      </c>
      <c r="E91" s="56" t="s">
        <v>111</v>
      </c>
      <c r="F91" s="65">
        <v>134470</v>
      </c>
    </row>
    <row r="92" spans="2:6" ht="15" x14ac:dyDescent="0.2">
      <c r="B92" s="93"/>
      <c r="C92" s="96"/>
      <c r="D92" s="42" t="s">
        <v>1381</v>
      </c>
      <c r="E92" s="42" t="s">
        <v>178</v>
      </c>
      <c r="F92" s="65">
        <v>2419</v>
      </c>
    </row>
    <row r="93" spans="2:6" ht="15" x14ac:dyDescent="0.2">
      <c r="B93" s="93" t="s">
        <v>3052</v>
      </c>
      <c r="C93" s="93" t="s">
        <v>3053</v>
      </c>
      <c r="D93" s="38">
        <v>1</v>
      </c>
      <c r="E93" s="38" t="s">
        <v>3054</v>
      </c>
      <c r="F93" s="49">
        <v>39096</v>
      </c>
    </row>
    <row r="94" spans="2:6" ht="15" x14ac:dyDescent="0.2">
      <c r="B94" s="93"/>
      <c r="C94" s="93"/>
      <c r="D94" s="38">
        <v>2</v>
      </c>
      <c r="E94" s="38" t="s">
        <v>3055</v>
      </c>
      <c r="F94" s="49">
        <v>23148</v>
      </c>
    </row>
    <row r="95" spans="2:6" ht="15" x14ac:dyDescent="0.2">
      <c r="B95" s="93"/>
      <c r="C95" s="93"/>
      <c r="D95" s="38">
        <v>3</v>
      </c>
      <c r="E95" s="38" t="s">
        <v>3056</v>
      </c>
      <c r="F95" s="49">
        <v>59953</v>
      </c>
    </row>
    <row r="96" spans="2:6" ht="15" x14ac:dyDescent="0.2">
      <c r="B96" s="93"/>
      <c r="C96" s="93"/>
      <c r="D96" s="38">
        <v>4</v>
      </c>
      <c r="E96" s="38" t="s">
        <v>3057</v>
      </c>
      <c r="F96" s="49">
        <v>14674</v>
      </c>
    </row>
    <row r="97" spans="2:6" ht="15" x14ac:dyDescent="0.2">
      <c r="B97" s="93"/>
      <c r="C97" s="93"/>
      <c r="D97" s="38">
        <v>9</v>
      </c>
      <c r="E97" s="38" t="s">
        <v>178</v>
      </c>
      <c r="F97" s="49">
        <v>18</v>
      </c>
    </row>
    <row r="98" spans="2:6" ht="30" x14ac:dyDescent="0.2">
      <c r="B98" s="93" t="s">
        <v>3058</v>
      </c>
      <c r="C98" s="93" t="s">
        <v>3059</v>
      </c>
      <c r="D98" s="38">
        <v>1</v>
      </c>
      <c r="E98" s="38" t="s">
        <v>3060</v>
      </c>
      <c r="F98" s="49">
        <v>5434</v>
      </c>
    </row>
    <row r="99" spans="2:6" ht="15" x14ac:dyDescent="0.2">
      <c r="B99" s="93"/>
      <c r="C99" s="93"/>
      <c r="D99" s="38">
        <v>2</v>
      </c>
      <c r="E99" s="38" t="s">
        <v>3061</v>
      </c>
      <c r="F99" s="49">
        <v>16738</v>
      </c>
    </row>
    <row r="100" spans="2:6" ht="15" x14ac:dyDescent="0.2">
      <c r="B100" s="93"/>
      <c r="C100" s="93"/>
      <c r="D100" s="38">
        <v>3</v>
      </c>
      <c r="E100" s="38" t="s">
        <v>3062</v>
      </c>
      <c r="F100" s="49">
        <v>12869</v>
      </c>
    </row>
    <row r="101" spans="2:6" ht="15" x14ac:dyDescent="0.2">
      <c r="B101" s="93"/>
      <c r="C101" s="93"/>
      <c r="D101" s="38">
        <v>4</v>
      </c>
      <c r="E101" s="38" t="s">
        <v>3063</v>
      </c>
      <c r="F101" s="49">
        <v>1594</v>
      </c>
    </row>
    <row r="102" spans="2:6" ht="15" x14ac:dyDescent="0.2">
      <c r="B102" s="93"/>
      <c r="C102" s="93"/>
      <c r="D102" s="38">
        <v>5</v>
      </c>
      <c r="E102" s="38" t="s">
        <v>3064</v>
      </c>
      <c r="F102" s="49">
        <v>2025</v>
      </c>
    </row>
    <row r="103" spans="2:6" ht="15" x14ac:dyDescent="0.2">
      <c r="B103" s="93"/>
      <c r="C103" s="93"/>
      <c r="D103" s="38">
        <v>6</v>
      </c>
      <c r="E103" s="38" t="s">
        <v>3065</v>
      </c>
      <c r="F103" s="49">
        <v>44097</v>
      </c>
    </row>
    <row r="104" spans="2:6" ht="15" x14ac:dyDescent="0.2">
      <c r="B104" s="93"/>
      <c r="C104" s="93"/>
      <c r="D104" s="38">
        <v>9</v>
      </c>
      <c r="E104" s="38" t="s">
        <v>178</v>
      </c>
      <c r="F104" s="49">
        <v>344</v>
      </c>
    </row>
    <row r="105" spans="2:6" ht="15" x14ac:dyDescent="0.2">
      <c r="B105" s="93" t="s">
        <v>3066</v>
      </c>
      <c r="C105" s="93" t="s">
        <v>3067</v>
      </c>
      <c r="D105" s="56" t="s">
        <v>1837</v>
      </c>
      <c r="E105" s="56" t="s">
        <v>111</v>
      </c>
      <c r="F105" s="65">
        <v>37982</v>
      </c>
    </row>
    <row r="106" spans="2:6" ht="15" x14ac:dyDescent="0.2">
      <c r="B106" s="93"/>
      <c r="C106" s="96"/>
      <c r="D106" s="42" t="s">
        <v>903</v>
      </c>
      <c r="E106" s="42" t="s">
        <v>178</v>
      </c>
      <c r="F106" s="65">
        <v>678</v>
      </c>
    </row>
    <row r="107" spans="2:6" ht="15" x14ac:dyDescent="0.2">
      <c r="B107" s="93" t="s">
        <v>3068</v>
      </c>
      <c r="C107" s="93" t="s">
        <v>3069</v>
      </c>
      <c r="D107" s="56" t="s">
        <v>4017</v>
      </c>
      <c r="E107" s="56" t="s">
        <v>111</v>
      </c>
      <c r="F107" s="65">
        <v>38761</v>
      </c>
    </row>
    <row r="108" spans="2:6" ht="15" x14ac:dyDescent="0.2">
      <c r="B108" s="93"/>
      <c r="C108" s="96"/>
      <c r="D108" s="42" t="s">
        <v>903</v>
      </c>
      <c r="E108" s="42" t="s">
        <v>178</v>
      </c>
      <c r="F108" s="65">
        <v>514</v>
      </c>
    </row>
    <row r="109" spans="2:6" ht="30" x14ac:dyDescent="0.2">
      <c r="B109" s="38" t="s">
        <v>3070</v>
      </c>
      <c r="C109" s="38" t="s">
        <v>3071</v>
      </c>
      <c r="D109" s="56" t="s">
        <v>3708</v>
      </c>
      <c r="E109" s="56" t="s">
        <v>111</v>
      </c>
      <c r="F109" s="65">
        <v>216439</v>
      </c>
    </row>
    <row r="110" spans="2:6" ht="15" x14ac:dyDescent="0.2">
      <c r="B110" s="93" t="s">
        <v>3072</v>
      </c>
      <c r="C110" s="93" t="s">
        <v>3073</v>
      </c>
      <c r="D110" s="38">
        <v>1</v>
      </c>
      <c r="E110" s="38" t="s">
        <v>3074</v>
      </c>
      <c r="F110" s="49">
        <v>178537</v>
      </c>
    </row>
    <row r="111" spans="2:6" ht="15" x14ac:dyDescent="0.2">
      <c r="B111" s="93"/>
      <c r="C111" s="93"/>
      <c r="D111" s="38">
        <v>2</v>
      </c>
      <c r="E111" s="38" t="s">
        <v>3075</v>
      </c>
      <c r="F111" s="49">
        <v>15570</v>
      </c>
    </row>
    <row r="112" spans="2:6" ht="15" x14ac:dyDescent="0.2">
      <c r="B112" s="93"/>
      <c r="C112" s="93"/>
      <c r="D112" s="38">
        <v>3</v>
      </c>
      <c r="E112" s="38" t="s">
        <v>3076</v>
      </c>
      <c r="F112" s="49">
        <v>1540</v>
      </c>
    </row>
    <row r="113" spans="2:6" ht="15" x14ac:dyDescent="0.2">
      <c r="B113" s="93"/>
      <c r="C113" s="93"/>
      <c r="D113" s="38">
        <v>4</v>
      </c>
      <c r="E113" s="38" t="s">
        <v>3077</v>
      </c>
      <c r="F113" s="49">
        <v>11461</v>
      </c>
    </row>
    <row r="114" spans="2:6" ht="15" x14ac:dyDescent="0.2">
      <c r="B114" s="93"/>
      <c r="C114" s="93"/>
      <c r="D114" s="38">
        <v>5</v>
      </c>
      <c r="E114" s="38" t="s">
        <v>3078</v>
      </c>
      <c r="F114" s="49">
        <v>5527</v>
      </c>
    </row>
    <row r="115" spans="2:6" ht="15" x14ac:dyDescent="0.2">
      <c r="B115" s="93"/>
      <c r="C115" s="93"/>
      <c r="D115" s="38">
        <v>6</v>
      </c>
      <c r="E115" s="38" t="s">
        <v>3079</v>
      </c>
      <c r="F115" s="49">
        <v>3315</v>
      </c>
    </row>
    <row r="116" spans="2:6" ht="15" x14ac:dyDescent="0.2">
      <c r="B116" s="93"/>
      <c r="C116" s="93"/>
      <c r="D116" s="38">
        <v>7</v>
      </c>
      <c r="E116" s="38" t="s">
        <v>3080</v>
      </c>
      <c r="F116" s="49">
        <v>454</v>
      </c>
    </row>
    <row r="117" spans="2:6" ht="15" x14ac:dyDescent="0.2">
      <c r="B117" s="93"/>
      <c r="C117" s="93"/>
      <c r="D117" s="38">
        <v>9</v>
      </c>
      <c r="E117" s="38" t="s">
        <v>178</v>
      </c>
      <c r="F117" s="49">
        <v>35</v>
      </c>
    </row>
    <row r="118" spans="2:6" ht="30" x14ac:dyDescent="0.2">
      <c r="B118" s="38" t="s">
        <v>3081</v>
      </c>
      <c r="C118" s="38" t="s">
        <v>3082</v>
      </c>
      <c r="D118" s="38" t="s">
        <v>181</v>
      </c>
      <c r="E118" s="38" t="s">
        <v>3083</v>
      </c>
      <c r="F118" s="49">
        <v>454</v>
      </c>
    </row>
    <row r="119" spans="2:6" ht="30" x14ac:dyDescent="0.2">
      <c r="B119" s="93" t="s">
        <v>3084</v>
      </c>
      <c r="C119" s="93" t="s">
        <v>3085</v>
      </c>
      <c r="D119" s="38">
        <v>1</v>
      </c>
      <c r="E119" s="38" t="s">
        <v>3086</v>
      </c>
      <c r="F119" s="49">
        <v>5429</v>
      </c>
    </row>
    <row r="120" spans="2:6" ht="30" x14ac:dyDescent="0.2">
      <c r="B120" s="93"/>
      <c r="C120" s="93"/>
      <c r="D120" s="38">
        <v>2</v>
      </c>
      <c r="E120" s="38" t="s">
        <v>3087</v>
      </c>
      <c r="F120" s="49">
        <v>3473</v>
      </c>
    </row>
    <row r="121" spans="2:6" ht="30" x14ac:dyDescent="0.2">
      <c r="B121" s="93"/>
      <c r="C121" s="93"/>
      <c r="D121" s="38">
        <v>3</v>
      </c>
      <c r="E121" s="38" t="s">
        <v>3088</v>
      </c>
      <c r="F121" s="49">
        <v>11716</v>
      </c>
    </row>
    <row r="122" spans="2:6" ht="15" x14ac:dyDescent="0.2">
      <c r="B122" s="93"/>
      <c r="C122" s="93"/>
      <c r="D122" s="38">
        <v>9</v>
      </c>
      <c r="E122" s="38" t="s">
        <v>178</v>
      </c>
      <c r="F122" s="49">
        <v>137</v>
      </c>
    </row>
    <row r="123" spans="2:6" ht="15" x14ac:dyDescent="0.2">
      <c r="B123" s="93" t="s">
        <v>3089</v>
      </c>
      <c r="C123" s="93" t="s">
        <v>3090</v>
      </c>
      <c r="D123" s="38">
        <v>1</v>
      </c>
      <c r="E123" s="38" t="s">
        <v>3091</v>
      </c>
      <c r="F123" s="49">
        <v>208404</v>
      </c>
    </row>
    <row r="124" spans="2:6" ht="30" x14ac:dyDescent="0.2">
      <c r="B124" s="93"/>
      <c r="C124" s="93"/>
      <c r="D124" s="38">
        <v>2</v>
      </c>
      <c r="E124" s="38" t="s">
        <v>3092</v>
      </c>
      <c r="F124" s="49">
        <v>5178</v>
      </c>
    </row>
    <row r="125" spans="2:6" ht="15" x14ac:dyDescent="0.2">
      <c r="B125" s="93"/>
      <c r="C125" s="93"/>
      <c r="D125" s="38">
        <v>3</v>
      </c>
      <c r="E125" s="38" t="s">
        <v>3093</v>
      </c>
      <c r="F125" s="49">
        <v>2783</v>
      </c>
    </row>
    <row r="126" spans="2:6" ht="15" x14ac:dyDescent="0.2">
      <c r="B126" s="93"/>
      <c r="C126" s="93"/>
      <c r="D126" s="38">
        <v>9</v>
      </c>
      <c r="E126" s="38" t="s">
        <v>178</v>
      </c>
      <c r="F126" s="49">
        <v>74</v>
      </c>
    </row>
    <row r="127" spans="2:6" ht="15" x14ac:dyDescent="0.2">
      <c r="B127" s="93" t="s">
        <v>3094</v>
      </c>
      <c r="C127" s="93" t="s">
        <v>3095</v>
      </c>
      <c r="D127" s="38">
        <v>1</v>
      </c>
      <c r="E127" s="38" t="s">
        <v>3096</v>
      </c>
      <c r="F127" s="49">
        <v>175046</v>
      </c>
    </row>
    <row r="128" spans="2:6" ht="15" x14ac:dyDescent="0.2">
      <c r="B128" s="93"/>
      <c r="C128" s="93"/>
      <c r="D128" s="38">
        <v>2</v>
      </c>
      <c r="E128" s="38" t="s">
        <v>3097</v>
      </c>
      <c r="F128" s="49">
        <v>26245</v>
      </c>
    </row>
    <row r="129" spans="2:6" ht="30" x14ac:dyDescent="0.2">
      <c r="B129" s="93"/>
      <c r="C129" s="93"/>
      <c r="D129" s="38">
        <v>3</v>
      </c>
      <c r="E129" s="38" t="s">
        <v>3098</v>
      </c>
      <c r="F129" s="49">
        <v>8009</v>
      </c>
    </row>
    <row r="130" spans="2:6" ht="15" x14ac:dyDescent="0.2">
      <c r="B130" s="93"/>
      <c r="C130" s="93"/>
      <c r="D130" s="38">
        <v>4</v>
      </c>
      <c r="E130" s="38" t="s">
        <v>3099</v>
      </c>
      <c r="F130" s="49">
        <v>4648</v>
      </c>
    </row>
    <row r="131" spans="2:6" ht="15" x14ac:dyDescent="0.2">
      <c r="B131" s="93"/>
      <c r="C131" s="93"/>
      <c r="D131" s="38">
        <v>5</v>
      </c>
      <c r="E131" s="38" t="s">
        <v>3100</v>
      </c>
      <c r="F131" s="49">
        <v>166</v>
      </c>
    </row>
    <row r="132" spans="2:6" ht="15" x14ac:dyDescent="0.2">
      <c r="B132" s="93"/>
      <c r="C132" s="93"/>
      <c r="D132" s="38">
        <v>6</v>
      </c>
      <c r="E132" s="38" t="s">
        <v>3101</v>
      </c>
      <c r="F132" s="49">
        <v>198</v>
      </c>
    </row>
    <row r="133" spans="2:6" ht="15" x14ac:dyDescent="0.2">
      <c r="B133" s="93"/>
      <c r="C133" s="93"/>
      <c r="D133" s="38">
        <v>7</v>
      </c>
      <c r="E133" s="38" t="s">
        <v>3102</v>
      </c>
      <c r="F133" s="49">
        <v>528</v>
      </c>
    </row>
    <row r="134" spans="2:6" ht="15" x14ac:dyDescent="0.2">
      <c r="B134" s="93"/>
      <c r="C134" s="93"/>
      <c r="D134" s="38">
        <v>8</v>
      </c>
      <c r="E134" s="38" t="s">
        <v>3103</v>
      </c>
      <c r="F134" s="49">
        <v>1504</v>
      </c>
    </row>
    <row r="135" spans="2:6" ht="15" x14ac:dyDescent="0.2">
      <c r="B135" s="93"/>
      <c r="C135" s="93"/>
      <c r="D135" s="38">
        <v>9</v>
      </c>
      <c r="E135" s="38" t="s">
        <v>178</v>
      </c>
      <c r="F135" s="49">
        <v>95</v>
      </c>
    </row>
    <row r="136" spans="2:6" ht="15" x14ac:dyDescent="0.2">
      <c r="B136" s="93" t="s">
        <v>3104</v>
      </c>
      <c r="C136" s="93" t="s">
        <v>3105</v>
      </c>
      <c r="D136" s="38">
        <v>1</v>
      </c>
      <c r="E136" s="38" t="s">
        <v>3106</v>
      </c>
      <c r="F136" s="49">
        <v>195497</v>
      </c>
    </row>
    <row r="137" spans="2:6" ht="15" x14ac:dyDescent="0.2">
      <c r="B137" s="93"/>
      <c r="C137" s="93"/>
      <c r="D137" s="38">
        <v>2</v>
      </c>
      <c r="E137" s="38" t="s">
        <v>3107</v>
      </c>
      <c r="F137" s="49">
        <v>16370</v>
      </c>
    </row>
    <row r="138" spans="2:6" ht="15" x14ac:dyDescent="0.2">
      <c r="B138" s="93"/>
      <c r="C138" s="93"/>
      <c r="D138" s="38">
        <v>3</v>
      </c>
      <c r="E138" s="38" t="s">
        <v>3108</v>
      </c>
      <c r="F138" s="49">
        <v>1361</v>
      </c>
    </row>
    <row r="139" spans="2:6" ht="30" x14ac:dyDescent="0.2">
      <c r="B139" s="93"/>
      <c r="C139" s="93"/>
      <c r="D139" s="38">
        <v>4</v>
      </c>
      <c r="E139" s="38" t="s">
        <v>3109</v>
      </c>
      <c r="F139" s="49">
        <v>1560</v>
      </c>
    </row>
    <row r="140" spans="2:6" ht="30" x14ac:dyDescent="0.2">
      <c r="B140" s="93"/>
      <c r="C140" s="93"/>
      <c r="D140" s="38">
        <v>5</v>
      </c>
      <c r="E140" s="38" t="s">
        <v>3110</v>
      </c>
      <c r="F140" s="49">
        <v>703</v>
      </c>
    </row>
    <row r="141" spans="2:6" ht="15" x14ac:dyDescent="0.2">
      <c r="B141" s="93"/>
      <c r="C141" s="93"/>
      <c r="D141" s="38">
        <v>6</v>
      </c>
      <c r="E141" s="38" t="s">
        <v>3111</v>
      </c>
      <c r="F141" s="49">
        <v>899</v>
      </c>
    </row>
    <row r="142" spans="2:6" ht="15" x14ac:dyDescent="0.2">
      <c r="B142" s="93"/>
      <c r="C142" s="93"/>
      <c r="D142" s="38">
        <v>9</v>
      </c>
      <c r="E142" s="38" t="s">
        <v>178</v>
      </c>
      <c r="F142" s="49">
        <v>49</v>
      </c>
    </row>
    <row r="143" spans="2:6" ht="30" x14ac:dyDescent="0.2">
      <c r="B143" s="93" t="s">
        <v>3112</v>
      </c>
      <c r="C143" s="93" t="s">
        <v>3113</v>
      </c>
      <c r="D143" s="38">
        <v>1</v>
      </c>
      <c r="E143" s="38" t="s">
        <v>3114</v>
      </c>
      <c r="F143" s="49">
        <v>37965</v>
      </c>
    </row>
    <row r="144" spans="2:6" ht="30" x14ac:dyDescent="0.2">
      <c r="B144" s="93"/>
      <c r="C144" s="93"/>
      <c r="D144" s="38">
        <v>2</v>
      </c>
      <c r="E144" s="38" t="s">
        <v>3115</v>
      </c>
      <c r="F144" s="49">
        <v>12453</v>
      </c>
    </row>
    <row r="145" spans="2:6" ht="30" x14ac:dyDescent="0.2">
      <c r="B145" s="93"/>
      <c r="C145" s="93"/>
      <c r="D145" s="38">
        <v>3</v>
      </c>
      <c r="E145" s="38" t="s">
        <v>3116</v>
      </c>
      <c r="F145" s="49">
        <v>1033</v>
      </c>
    </row>
    <row r="146" spans="2:6" ht="30" x14ac:dyDescent="0.2">
      <c r="B146" s="93"/>
      <c r="C146" s="93"/>
      <c r="D146" s="38">
        <v>4</v>
      </c>
      <c r="E146" s="38" t="s">
        <v>3117</v>
      </c>
      <c r="F146" s="49">
        <v>3952</v>
      </c>
    </row>
    <row r="147" spans="2:6" ht="15" x14ac:dyDescent="0.2">
      <c r="B147" s="93"/>
      <c r="C147" s="93"/>
      <c r="D147" s="38">
        <v>5</v>
      </c>
      <c r="E147" s="38" t="s">
        <v>3118</v>
      </c>
      <c r="F147" s="49">
        <v>1900</v>
      </c>
    </row>
    <row r="148" spans="2:6" ht="30" x14ac:dyDescent="0.2">
      <c r="B148" s="93"/>
      <c r="C148" s="93"/>
      <c r="D148" s="38">
        <v>6</v>
      </c>
      <c r="E148" s="38" t="s">
        <v>3119</v>
      </c>
      <c r="F148" s="49">
        <v>15278</v>
      </c>
    </row>
    <row r="149" spans="2:6" ht="15" x14ac:dyDescent="0.2">
      <c r="B149" s="93"/>
      <c r="C149" s="93"/>
      <c r="D149" s="38">
        <v>7</v>
      </c>
      <c r="E149" s="38" t="s">
        <v>3120</v>
      </c>
      <c r="F149" s="49">
        <v>143600</v>
      </c>
    </row>
    <row r="150" spans="2:6" ht="15" x14ac:dyDescent="0.2">
      <c r="B150" s="93"/>
      <c r="C150" s="93"/>
      <c r="D150" s="38">
        <v>9</v>
      </c>
      <c r="E150" s="38" t="s">
        <v>178</v>
      </c>
      <c r="F150" s="49">
        <v>258</v>
      </c>
    </row>
    <row r="151" spans="2:6" ht="15" x14ac:dyDescent="0.2">
      <c r="B151" s="93" t="s">
        <v>3121</v>
      </c>
      <c r="C151" s="93" t="s">
        <v>3122</v>
      </c>
      <c r="D151" s="38">
        <v>1</v>
      </c>
      <c r="E151" s="38" t="s">
        <v>3123</v>
      </c>
      <c r="F151" s="49">
        <v>6625</v>
      </c>
    </row>
    <row r="152" spans="2:6" ht="30" x14ac:dyDescent="0.2">
      <c r="B152" s="93"/>
      <c r="C152" s="93"/>
      <c r="D152" s="38">
        <v>2</v>
      </c>
      <c r="E152" s="38" t="s">
        <v>3124</v>
      </c>
      <c r="F152" s="49">
        <v>5128</v>
      </c>
    </row>
    <row r="153" spans="2:6" ht="30" x14ac:dyDescent="0.2">
      <c r="B153" s="93"/>
      <c r="C153" s="93"/>
      <c r="D153" s="38">
        <v>3</v>
      </c>
      <c r="E153" s="38" t="s">
        <v>3125</v>
      </c>
      <c r="F153" s="49">
        <v>60411</v>
      </c>
    </row>
    <row r="154" spans="2:6" ht="15" x14ac:dyDescent="0.2">
      <c r="B154" s="93"/>
      <c r="C154" s="93"/>
      <c r="D154" s="38">
        <v>9</v>
      </c>
      <c r="E154" s="38" t="s">
        <v>178</v>
      </c>
      <c r="F154" s="49">
        <v>417</v>
      </c>
    </row>
    <row r="155" spans="2:6" ht="15" x14ac:dyDescent="0.2">
      <c r="B155" s="97" t="s">
        <v>3126</v>
      </c>
      <c r="C155" s="97" t="s">
        <v>3127</v>
      </c>
      <c r="D155" s="50" t="s">
        <v>4018</v>
      </c>
      <c r="E155" s="50" t="s">
        <v>111</v>
      </c>
      <c r="F155" s="49">
        <v>216193</v>
      </c>
    </row>
    <row r="156" spans="2:6" ht="15" x14ac:dyDescent="0.2">
      <c r="B156" s="98"/>
      <c r="C156" s="99"/>
      <c r="D156" s="38" t="s">
        <v>903</v>
      </c>
      <c r="E156" s="38" t="s">
        <v>178</v>
      </c>
      <c r="F156" s="49">
        <v>246</v>
      </c>
    </row>
    <row r="157" spans="2:6" ht="15" x14ac:dyDescent="0.2">
      <c r="B157" s="97" t="s">
        <v>3128</v>
      </c>
      <c r="C157" s="97" t="s">
        <v>3129</v>
      </c>
      <c r="D157" s="50" t="s">
        <v>3931</v>
      </c>
      <c r="E157" s="50" t="s">
        <v>111</v>
      </c>
      <c r="F157" s="49">
        <v>216101</v>
      </c>
    </row>
    <row r="158" spans="2:6" ht="15" x14ac:dyDescent="0.2">
      <c r="B158" s="99"/>
      <c r="C158" s="99"/>
      <c r="D158" s="38" t="s">
        <v>903</v>
      </c>
      <c r="E158" s="38" t="s">
        <v>178</v>
      </c>
      <c r="F158" s="49">
        <v>338</v>
      </c>
    </row>
    <row r="159" spans="2:6" ht="15" x14ac:dyDescent="0.2">
      <c r="B159" s="38" t="s">
        <v>3130</v>
      </c>
      <c r="C159" s="38" t="s">
        <v>3131</v>
      </c>
      <c r="D159" s="50" t="s">
        <v>1970</v>
      </c>
      <c r="E159" s="50" t="s">
        <v>111</v>
      </c>
      <c r="F159" s="49">
        <v>216439</v>
      </c>
    </row>
    <row r="160" spans="2:6" ht="15" x14ac:dyDescent="0.2">
      <c r="B160" s="93" t="s">
        <v>3132</v>
      </c>
      <c r="C160" s="93" t="s">
        <v>3133</v>
      </c>
      <c r="D160" s="38">
        <v>1</v>
      </c>
      <c r="E160" s="38" t="s">
        <v>293</v>
      </c>
      <c r="F160" s="49">
        <v>6025</v>
      </c>
    </row>
    <row r="161" spans="2:6" ht="15" x14ac:dyDescent="0.2">
      <c r="B161" s="93"/>
      <c r="C161" s="93"/>
      <c r="D161" s="38">
        <v>2</v>
      </c>
      <c r="E161" s="38" t="s">
        <v>290</v>
      </c>
      <c r="F161" s="49">
        <v>7023</v>
      </c>
    </row>
    <row r="162" spans="2:6" ht="15" x14ac:dyDescent="0.2">
      <c r="B162" s="93"/>
      <c r="C162" s="93"/>
      <c r="D162" s="38">
        <v>9</v>
      </c>
      <c r="E162" s="38" t="s">
        <v>178</v>
      </c>
      <c r="F162" s="49">
        <v>27</v>
      </c>
    </row>
    <row r="163" spans="2:6" ht="15" x14ac:dyDescent="0.2">
      <c r="B163" s="93" t="s">
        <v>3134</v>
      </c>
      <c r="C163" s="93" t="s">
        <v>3135</v>
      </c>
      <c r="D163" s="50" t="s">
        <v>3937</v>
      </c>
      <c r="E163" s="50" t="s">
        <v>111</v>
      </c>
      <c r="F163" s="49">
        <v>12710</v>
      </c>
    </row>
    <row r="164" spans="2:6" ht="15" x14ac:dyDescent="0.2">
      <c r="B164" s="93"/>
      <c r="C164" s="96"/>
      <c r="D164" s="38" t="s">
        <v>903</v>
      </c>
      <c r="E164" s="38" t="s">
        <v>178</v>
      </c>
      <c r="F164" s="49">
        <v>365</v>
      </c>
    </row>
    <row r="165" spans="2:6" ht="15" x14ac:dyDescent="0.2">
      <c r="B165" s="93" t="s">
        <v>3136</v>
      </c>
      <c r="C165" s="93" t="s">
        <v>3137</v>
      </c>
      <c r="D165" s="50" t="s">
        <v>169</v>
      </c>
      <c r="E165" s="50" t="s">
        <v>111</v>
      </c>
      <c r="F165" s="49">
        <v>12912</v>
      </c>
    </row>
    <row r="166" spans="2:6" ht="15" x14ac:dyDescent="0.2">
      <c r="B166" s="96"/>
      <c r="C166" s="96"/>
      <c r="D166" s="38" t="s">
        <v>903</v>
      </c>
      <c r="E166" s="38" t="s">
        <v>178</v>
      </c>
      <c r="F166" s="49">
        <v>163</v>
      </c>
    </row>
    <row r="167" spans="2:6" ht="30" x14ac:dyDescent="0.2">
      <c r="B167" s="93" t="s">
        <v>3138</v>
      </c>
      <c r="C167" s="93" t="s">
        <v>3139</v>
      </c>
      <c r="D167" s="38">
        <v>1</v>
      </c>
      <c r="E167" s="38" t="s">
        <v>3140</v>
      </c>
      <c r="F167" s="49">
        <v>854</v>
      </c>
    </row>
    <row r="168" spans="2:6" ht="15" x14ac:dyDescent="0.2">
      <c r="B168" s="93"/>
      <c r="C168" s="93"/>
      <c r="D168" s="38">
        <v>2</v>
      </c>
      <c r="E168" s="38" t="s">
        <v>3141</v>
      </c>
      <c r="F168" s="49">
        <v>2577</v>
      </c>
    </row>
    <row r="169" spans="2:6" ht="30" x14ac:dyDescent="0.2">
      <c r="B169" s="93"/>
      <c r="C169" s="93"/>
      <c r="D169" s="38">
        <v>3</v>
      </c>
      <c r="E169" s="38" t="s">
        <v>3142</v>
      </c>
      <c r="F169" s="49">
        <v>4968</v>
      </c>
    </row>
    <row r="170" spans="2:6" ht="15" x14ac:dyDescent="0.2">
      <c r="B170" s="93"/>
      <c r="C170" s="93"/>
      <c r="D170" s="38">
        <v>4</v>
      </c>
      <c r="E170" s="38" t="s">
        <v>3143</v>
      </c>
      <c r="F170" s="49">
        <v>179</v>
      </c>
    </row>
    <row r="171" spans="2:6" ht="15" x14ac:dyDescent="0.2">
      <c r="B171" s="93"/>
      <c r="C171" s="93"/>
      <c r="D171" s="38">
        <v>5</v>
      </c>
      <c r="E171" s="38" t="s">
        <v>3144</v>
      </c>
      <c r="F171" s="49">
        <v>254</v>
      </c>
    </row>
    <row r="172" spans="2:6" ht="15" x14ac:dyDescent="0.2">
      <c r="B172" s="93"/>
      <c r="C172" s="93"/>
      <c r="D172" s="38">
        <v>6</v>
      </c>
      <c r="E172" s="38" t="s">
        <v>3145</v>
      </c>
      <c r="F172" s="49">
        <v>470</v>
      </c>
    </row>
    <row r="173" spans="2:6" ht="15" x14ac:dyDescent="0.2">
      <c r="B173" s="93"/>
      <c r="C173" s="93"/>
      <c r="D173" s="38">
        <v>7</v>
      </c>
      <c r="E173" s="38" t="s">
        <v>3146</v>
      </c>
      <c r="F173" s="49">
        <v>979</v>
      </c>
    </row>
    <row r="174" spans="2:6" ht="15" x14ac:dyDescent="0.2">
      <c r="B174" s="93"/>
      <c r="C174" s="93"/>
      <c r="D174" s="38">
        <v>8</v>
      </c>
      <c r="E174" s="38" t="s">
        <v>3147</v>
      </c>
      <c r="F174" s="49">
        <v>1552</v>
      </c>
    </row>
    <row r="175" spans="2:6" ht="15" x14ac:dyDescent="0.2">
      <c r="B175" s="93"/>
      <c r="C175" s="93"/>
      <c r="D175" s="38">
        <v>9</v>
      </c>
      <c r="E175" s="38" t="s">
        <v>2741</v>
      </c>
      <c r="F175" s="49">
        <v>683</v>
      </c>
    </row>
    <row r="176" spans="2:6" ht="15" x14ac:dyDescent="0.2">
      <c r="B176" s="93"/>
      <c r="C176" s="93"/>
      <c r="D176" s="38">
        <v>99</v>
      </c>
      <c r="E176" s="38" t="s">
        <v>178</v>
      </c>
      <c r="F176" s="49">
        <v>559</v>
      </c>
    </row>
    <row r="177" spans="2:6" ht="30" x14ac:dyDescent="0.2">
      <c r="B177" s="38" t="s">
        <v>3148</v>
      </c>
      <c r="C177" s="38" t="s">
        <v>3149</v>
      </c>
      <c r="D177" s="38" t="s">
        <v>181</v>
      </c>
      <c r="E177" s="38" t="s">
        <v>3083</v>
      </c>
      <c r="F177" s="49">
        <v>683</v>
      </c>
    </row>
    <row r="178" spans="2:6" ht="30" x14ac:dyDescent="0.2">
      <c r="B178" s="93" t="s">
        <v>3150</v>
      </c>
      <c r="C178" s="93" t="s">
        <v>3151</v>
      </c>
      <c r="D178" s="38">
        <v>1</v>
      </c>
      <c r="E178" s="38" t="s">
        <v>3152</v>
      </c>
      <c r="F178" s="49">
        <v>498</v>
      </c>
    </row>
    <row r="179" spans="2:6" ht="15" x14ac:dyDescent="0.2">
      <c r="B179" s="93"/>
      <c r="C179" s="93"/>
      <c r="D179" s="38">
        <v>2</v>
      </c>
      <c r="E179" s="38" t="s">
        <v>3153</v>
      </c>
      <c r="F179" s="49">
        <v>259</v>
      </c>
    </row>
    <row r="180" spans="2:6" ht="30" x14ac:dyDescent="0.2">
      <c r="B180" s="93"/>
      <c r="C180" s="93"/>
      <c r="D180" s="38">
        <v>3</v>
      </c>
      <c r="E180" s="38" t="s">
        <v>3154</v>
      </c>
      <c r="F180" s="49">
        <v>718</v>
      </c>
    </row>
    <row r="181" spans="2:6" ht="30" x14ac:dyDescent="0.2">
      <c r="B181" s="93"/>
      <c r="C181" s="93"/>
      <c r="D181" s="38">
        <v>4</v>
      </c>
      <c r="E181" s="38" t="s">
        <v>3155</v>
      </c>
      <c r="F181" s="49">
        <v>183</v>
      </c>
    </row>
    <row r="182" spans="2:6" ht="30" x14ac:dyDescent="0.2">
      <c r="B182" s="93"/>
      <c r="C182" s="93"/>
      <c r="D182" s="38">
        <v>5</v>
      </c>
      <c r="E182" s="38" t="s">
        <v>3156</v>
      </c>
      <c r="F182" s="49">
        <v>804</v>
      </c>
    </row>
    <row r="183" spans="2:6" ht="30" x14ac:dyDescent="0.2">
      <c r="B183" s="93"/>
      <c r="C183" s="93"/>
      <c r="D183" s="38">
        <v>6</v>
      </c>
      <c r="E183" s="38" t="s">
        <v>3157</v>
      </c>
      <c r="F183" s="49">
        <v>988</v>
      </c>
    </row>
    <row r="184" spans="2:6" ht="15" x14ac:dyDescent="0.2">
      <c r="B184" s="93"/>
      <c r="C184" s="93"/>
      <c r="D184" s="38">
        <v>7</v>
      </c>
      <c r="E184" s="38" t="s">
        <v>3158</v>
      </c>
      <c r="F184" s="49">
        <v>380</v>
      </c>
    </row>
    <row r="185" spans="2:6" ht="15" x14ac:dyDescent="0.2">
      <c r="B185" s="93"/>
      <c r="C185" s="93"/>
      <c r="D185" s="38">
        <v>8</v>
      </c>
      <c r="E185" s="38" t="s">
        <v>3159</v>
      </c>
      <c r="F185" s="49">
        <v>8657</v>
      </c>
    </row>
    <row r="186" spans="2:6" ht="15" x14ac:dyDescent="0.2">
      <c r="B186" s="93"/>
      <c r="C186" s="93"/>
      <c r="D186" s="38">
        <v>9</v>
      </c>
      <c r="E186" s="38" t="s">
        <v>178</v>
      </c>
      <c r="F186" s="49">
        <v>588</v>
      </c>
    </row>
    <row r="187" spans="2:6" ht="30" x14ac:dyDescent="0.2">
      <c r="B187" s="38" t="s">
        <v>3160</v>
      </c>
      <c r="C187" s="38" t="s">
        <v>3161</v>
      </c>
      <c r="D187" s="38" t="s">
        <v>181</v>
      </c>
      <c r="E187" s="38" t="s">
        <v>3083</v>
      </c>
      <c r="F187" s="49">
        <v>380</v>
      </c>
    </row>
    <row r="188" spans="2:6" ht="15" x14ac:dyDescent="0.2">
      <c r="B188" s="38" t="s">
        <v>3162</v>
      </c>
      <c r="C188" s="38" t="s">
        <v>3163</v>
      </c>
      <c r="D188" s="50" t="s">
        <v>172</v>
      </c>
      <c r="E188" s="50" t="s">
        <v>111</v>
      </c>
      <c r="F188" s="49">
        <v>216439</v>
      </c>
    </row>
    <row r="189" spans="2:6" ht="30" x14ac:dyDescent="0.2">
      <c r="B189" s="93" t="s">
        <v>3164</v>
      </c>
      <c r="C189" s="93" t="s">
        <v>3165</v>
      </c>
      <c r="D189" s="38">
        <v>1</v>
      </c>
      <c r="E189" s="38" t="s">
        <v>3140</v>
      </c>
      <c r="F189" s="49">
        <v>8421</v>
      </c>
    </row>
    <row r="190" spans="2:6" ht="15" x14ac:dyDescent="0.2">
      <c r="B190" s="93"/>
      <c r="C190" s="93"/>
      <c r="D190" s="38">
        <v>2</v>
      </c>
      <c r="E190" s="38" t="s">
        <v>3141</v>
      </c>
      <c r="F190" s="49">
        <v>7337</v>
      </c>
    </row>
    <row r="191" spans="2:6" ht="30" x14ac:dyDescent="0.2">
      <c r="B191" s="93"/>
      <c r="C191" s="93"/>
      <c r="D191" s="38">
        <v>3</v>
      </c>
      <c r="E191" s="38" t="s">
        <v>3142</v>
      </c>
      <c r="F191" s="49">
        <v>15676</v>
      </c>
    </row>
    <row r="192" spans="2:6" ht="15" x14ac:dyDescent="0.2">
      <c r="B192" s="93"/>
      <c r="C192" s="93"/>
      <c r="D192" s="38">
        <v>4</v>
      </c>
      <c r="E192" s="38" t="s">
        <v>3143</v>
      </c>
      <c r="F192" s="49">
        <v>1305</v>
      </c>
    </row>
    <row r="193" spans="2:6" ht="15" x14ac:dyDescent="0.2">
      <c r="B193" s="93"/>
      <c r="C193" s="93"/>
      <c r="D193" s="38">
        <v>5</v>
      </c>
      <c r="E193" s="38" t="s">
        <v>3144</v>
      </c>
      <c r="F193" s="49">
        <v>1649</v>
      </c>
    </row>
    <row r="194" spans="2:6" ht="15" x14ac:dyDescent="0.2">
      <c r="B194" s="93"/>
      <c r="C194" s="93"/>
      <c r="D194" s="38">
        <v>6</v>
      </c>
      <c r="E194" s="38" t="s">
        <v>3145</v>
      </c>
      <c r="F194" s="49">
        <v>1337</v>
      </c>
    </row>
    <row r="195" spans="2:6" ht="15" x14ac:dyDescent="0.2">
      <c r="B195" s="93"/>
      <c r="C195" s="93"/>
      <c r="D195" s="38">
        <v>7</v>
      </c>
      <c r="E195" s="38" t="s">
        <v>3146</v>
      </c>
      <c r="F195" s="49">
        <v>5226</v>
      </c>
    </row>
    <row r="196" spans="2:6" ht="15" x14ac:dyDescent="0.2">
      <c r="B196" s="93"/>
      <c r="C196" s="93"/>
      <c r="D196" s="38">
        <v>8</v>
      </c>
      <c r="E196" s="38" t="s">
        <v>3147</v>
      </c>
      <c r="F196" s="49">
        <v>6495</v>
      </c>
    </row>
    <row r="197" spans="2:6" ht="15" x14ac:dyDescent="0.2">
      <c r="B197" s="93"/>
      <c r="C197" s="93"/>
      <c r="D197" s="38">
        <v>9</v>
      </c>
      <c r="E197" s="38" t="s">
        <v>2741</v>
      </c>
      <c r="F197" s="49">
        <v>2736</v>
      </c>
    </row>
    <row r="198" spans="2:6" ht="15" x14ac:dyDescent="0.2">
      <c r="B198" s="93"/>
      <c r="C198" s="93"/>
      <c r="D198" s="38">
        <v>99</v>
      </c>
      <c r="E198" s="38" t="s">
        <v>178</v>
      </c>
      <c r="F198" s="49">
        <v>3027</v>
      </c>
    </row>
    <row r="199" spans="2:6" ht="30" x14ac:dyDescent="0.2">
      <c r="B199" s="38" t="s">
        <v>3166</v>
      </c>
      <c r="C199" s="38" t="s">
        <v>3167</v>
      </c>
      <c r="D199" s="38" t="s">
        <v>181</v>
      </c>
      <c r="E199" s="38" t="s">
        <v>3083</v>
      </c>
      <c r="F199" s="49">
        <v>2736</v>
      </c>
    </row>
    <row r="200" spans="2:6" ht="30" x14ac:dyDescent="0.2">
      <c r="B200" s="93" t="s">
        <v>3168</v>
      </c>
      <c r="C200" s="93" t="s">
        <v>3169</v>
      </c>
      <c r="D200" s="38">
        <v>1</v>
      </c>
      <c r="E200" s="38" t="s">
        <v>3152</v>
      </c>
      <c r="F200" s="49">
        <v>1671</v>
      </c>
    </row>
    <row r="201" spans="2:6" ht="15" x14ac:dyDescent="0.2">
      <c r="B201" s="93"/>
      <c r="C201" s="93"/>
      <c r="D201" s="38">
        <v>2</v>
      </c>
      <c r="E201" s="38" t="s">
        <v>3153</v>
      </c>
      <c r="F201" s="49">
        <v>595</v>
      </c>
    </row>
    <row r="202" spans="2:6" ht="30" x14ac:dyDescent="0.2">
      <c r="B202" s="93"/>
      <c r="C202" s="93"/>
      <c r="D202" s="38">
        <v>3</v>
      </c>
      <c r="E202" s="38" t="s">
        <v>3154</v>
      </c>
      <c r="F202" s="49">
        <v>2745</v>
      </c>
    </row>
    <row r="203" spans="2:6" ht="30" x14ac:dyDescent="0.2">
      <c r="B203" s="93"/>
      <c r="C203" s="93"/>
      <c r="D203" s="38">
        <v>4</v>
      </c>
      <c r="E203" s="38" t="s">
        <v>3155</v>
      </c>
      <c r="F203" s="49">
        <v>529</v>
      </c>
    </row>
    <row r="204" spans="2:6" ht="30" x14ac:dyDescent="0.2">
      <c r="B204" s="93"/>
      <c r="C204" s="93"/>
      <c r="D204" s="38">
        <v>5</v>
      </c>
      <c r="E204" s="38" t="s">
        <v>3156</v>
      </c>
      <c r="F204" s="49">
        <v>2304</v>
      </c>
    </row>
    <row r="205" spans="2:6" ht="30" x14ac:dyDescent="0.2">
      <c r="B205" s="93"/>
      <c r="C205" s="93"/>
      <c r="D205" s="38">
        <v>6</v>
      </c>
      <c r="E205" s="38" t="s">
        <v>3157</v>
      </c>
      <c r="F205" s="49">
        <v>4281</v>
      </c>
    </row>
    <row r="206" spans="2:6" ht="15" x14ac:dyDescent="0.2">
      <c r="B206" s="93"/>
      <c r="C206" s="93"/>
      <c r="D206" s="38">
        <v>7</v>
      </c>
      <c r="E206" s="38" t="s">
        <v>3158</v>
      </c>
      <c r="F206" s="49">
        <v>2401</v>
      </c>
    </row>
    <row r="207" spans="2:6" ht="15" x14ac:dyDescent="0.2">
      <c r="B207" s="93"/>
      <c r="C207" s="93"/>
      <c r="D207" s="38">
        <v>8</v>
      </c>
      <c r="E207" s="38" t="s">
        <v>3159</v>
      </c>
      <c r="F207" s="49">
        <v>35471</v>
      </c>
    </row>
    <row r="208" spans="2:6" ht="15" x14ac:dyDescent="0.2">
      <c r="B208" s="93"/>
      <c r="C208" s="93"/>
      <c r="D208" s="38">
        <v>9</v>
      </c>
      <c r="E208" s="38" t="s">
        <v>178</v>
      </c>
      <c r="F208" s="49">
        <v>3212</v>
      </c>
    </row>
    <row r="209" spans="2:6" ht="30" x14ac:dyDescent="0.2">
      <c r="B209" s="38" t="s">
        <v>3170</v>
      </c>
      <c r="C209" s="38" t="s">
        <v>3171</v>
      </c>
      <c r="D209" s="38" t="s">
        <v>181</v>
      </c>
      <c r="E209" s="38" t="s">
        <v>3083</v>
      </c>
      <c r="F209" s="49">
        <v>2401</v>
      </c>
    </row>
    <row r="210" spans="2:6" ht="15" x14ac:dyDescent="0.2">
      <c r="B210" s="93" t="s">
        <v>3172</v>
      </c>
      <c r="C210" s="93" t="s">
        <v>3173</v>
      </c>
      <c r="D210" s="38">
        <v>1</v>
      </c>
      <c r="E210" s="38" t="s">
        <v>3174</v>
      </c>
      <c r="F210" s="49">
        <v>172769</v>
      </c>
    </row>
    <row r="211" spans="2:6" ht="15" x14ac:dyDescent="0.2">
      <c r="B211" s="93"/>
      <c r="C211" s="93"/>
      <c r="D211" s="38">
        <v>2</v>
      </c>
      <c r="E211" s="38" t="s">
        <v>3175</v>
      </c>
      <c r="F211" s="49">
        <v>18905</v>
      </c>
    </row>
    <row r="212" spans="2:6" ht="15" x14ac:dyDescent="0.2">
      <c r="B212" s="93"/>
      <c r="C212" s="93"/>
      <c r="D212" s="38">
        <v>3</v>
      </c>
      <c r="E212" s="38" t="s">
        <v>3176</v>
      </c>
      <c r="F212" s="49">
        <v>299</v>
      </c>
    </row>
    <row r="213" spans="2:6" ht="30" x14ac:dyDescent="0.2">
      <c r="B213" s="93"/>
      <c r="C213" s="93"/>
      <c r="D213" s="38">
        <v>4</v>
      </c>
      <c r="E213" s="38" t="s">
        <v>3177</v>
      </c>
      <c r="F213" s="49">
        <v>22252</v>
      </c>
    </row>
    <row r="214" spans="2:6" ht="15" x14ac:dyDescent="0.2">
      <c r="B214" s="93"/>
      <c r="C214" s="93"/>
      <c r="D214" s="38">
        <v>5</v>
      </c>
      <c r="E214" s="38" t="s">
        <v>3178</v>
      </c>
      <c r="F214" s="49">
        <v>91</v>
      </c>
    </row>
    <row r="215" spans="2:6" ht="15" x14ac:dyDescent="0.2">
      <c r="B215" s="93"/>
      <c r="C215" s="93"/>
      <c r="D215" s="38">
        <v>6</v>
      </c>
      <c r="E215" s="38" t="s">
        <v>3179</v>
      </c>
      <c r="F215" s="49">
        <v>1347</v>
      </c>
    </row>
    <row r="216" spans="2:6" ht="15" x14ac:dyDescent="0.2">
      <c r="B216" s="93"/>
      <c r="C216" s="93"/>
      <c r="D216" s="38">
        <v>7</v>
      </c>
      <c r="E216" s="38" t="s">
        <v>3180</v>
      </c>
      <c r="F216" s="49">
        <v>235</v>
      </c>
    </row>
    <row r="217" spans="2:6" ht="15" x14ac:dyDescent="0.2">
      <c r="B217" s="93"/>
      <c r="C217" s="93"/>
      <c r="D217" s="38">
        <v>8</v>
      </c>
      <c r="E217" s="38" t="s">
        <v>3181</v>
      </c>
      <c r="F217" s="49">
        <v>113</v>
      </c>
    </row>
    <row r="218" spans="2:6" ht="15" x14ac:dyDescent="0.2">
      <c r="B218" s="93"/>
      <c r="C218" s="93"/>
      <c r="D218" s="38">
        <v>9</v>
      </c>
      <c r="E218" s="38" t="s">
        <v>3182</v>
      </c>
      <c r="F218" s="49">
        <v>377</v>
      </c>
    </row>
    <row r="219" spans="2:6" ht="15" x14ac:dyDescent="0.2">
      <c r="B219" s="93"/>
      <c r="C219" s="93"/>
      <c r="D219" s="38">
        <v>99</v>
      </c>
      <c r="E219" s="38" t="s">
        <v>255</v>
      </c>
      <c r="F219" s="49">
        <v>51</v>
      </c>
    </row>
    <row r="220" spans="2:6" ht="15" x14ac:dyDescent="0.2">
      <c r="B220" s="93" t="s">
        <v>3183</v>
      </c>
      <c r="C220" s="93" t="s">
        <v>3184</v>
      </c>
      <c r="D220" s="38">
        <v>1</v>
      </c>
      <c r="E220" s="38" t="s">
        <v>3174</v>
      </c>
      <c r="F220" s="49">
        <v>43420</v>
      </c>
    </row>
    <row r="221" spans="2:6" ht="15" x14ac:dyDescent="0.2">
      <c r="B221" s="93"/>
      <c r="C221" s="93"/>
      <c r="D221" s="38">
        <v>2</v>
      </c>
      <c r="E221" s="38" t="s">
        <v>3175</v>
      </c>
      <c r="F221" s="49">
        <v>10721</v>
      </c>
    </row>
    <row r="222" spans="2:6" ht="15" x14ac:dyDescent="0.2">
      <c r="B222" s="93"/>
      <c r="C222" s="93"/>
      <c r="D222" s="38">
        <v>3</v>
      </c>
      <c r="E222" s="38" t="s">
        <v>3176</v>
      </c>
      <c r="F222" s="49">
        <v>18447</v>
      </c>
    </row>
    <row r="223" spans="2:6" ht="30" x14ac:dyDescent="0.2">
      <c r="B223" s="93"/>
      <c r="C223" s="93"/>
      <c r="D223" s="38">
        <v>4</v>
      </c>
      <c r="E223" s="38" t="s">
        <v>3177</v>
      </c>
      <c r="F223" s="49">
        <v>86215</v>
      </c>
    </row>
    <row r="224" spans="2:6" ht="15" x14ac:dyDescent="0.2">
      <c r="B224" s="93"/>
      <c r="C224" s="93"/>
      <c r="D224" s="38">
        <v>5</v>
      </c>
      <c r="E224" s="38" t="s">
        <v>3178</v>
      </c>
      <c r="F224" s="49">
        <v>1005</v>
      </c>
    </row>
    <row r="225" spans="2:6" ht="15" x14ac:dyDescent="0.2">
      <c r="B225" s="93"/>
      <c r="C225" s="93"/>
      <c r="D225" s="38">
        <v>6</v>
      </c>
      <c r="E225" s="38" t="s">
        <v>3179</v>
      </c>
      <c r="F225" s="49">
        <v>11602</v>
      </c>
    </row>
    <row r="226" spans="2:6" ht="15" x14ac:dyDescent="0.2">
      <c r="B226" s="93"/>
      <c r="C226" s="93"/>
      <c r="D226" s="38">
        <v>7</v>
      </c>
      <c r="E226" s="38" t="s">
        <v>3180</v>
      </c>
      <c r="F226" s="49">
        <v>772</v>
      </c>
    </row>
    <row r="227" spans="2:6" ht="15" x14ac:dyDescent="0.2">
      <c r="B227" s="93"/>
      <c r="C227" s="93"/>
      <c r="D227" s="38">
        <v>8</v>
      </c>
      <c r="E227" s="38" t="s">
        <v>3181</v>
      </c>
      <c r="F227" s="49">
        <v>5834</v>
      </c>
    </row>
    <row r="228" spans="2:6" ht="15" x14ac:dyDescent="0.2">
      <c r="B228" s="93"/>
      <c r="C228" s="93"/>
      <c r="D228" s="38">
        <v>9</v>
      </c>
      <c r="E228" s="38" t="s">
        <v>3182</v>
      </c>
      <c r="F228" s="49">
        <v>38248</v>
      </c>
    </row>
    <row r="229" spans="2:6" ht="15" x14ac:dyDescent="0.2">
      <c r="B229" s="93"/>
      <c r="C229" s="93"/>
      <c r="D229" s="38">
        <v>99</v>
      </c>
      <c r="E229" s="38" t="s">
        <v>255</v>
      </c>
      <c r="F229" s="49">
        <v>175</v>
      </c>
    </row>
    <row r="230" spans="2:6" ht="15" x14ac:dyDescent="0.2">
      <c r="B230" s="93" t="s">
        <v>3185</v>
      </c>
      <c r="C230" s="93" t="s">
        <v>3186</v>
      </c>
      <c r="D230" s="38">
        <v>1</v>
      </c>
      <c r="E230" s="38" t="s">
        <v>3174</v>
      </c>
      <c r="F230" s="49">
        <v>135971</v>
      </c>
    </row>
    <row r="231" spans="2:6" ht="15" x14ac:dyDescent="0.2">
      <c r="B231" s="93"/>
      <c r="C231" s="93"/>
      <c r="D231" s="38">
        <v>2</v>
      </c>
      <c r="E231" s="38" t="s">
        <v>3175</v>
      </c>
      <c r="F231" s="49">
        <v>19928</v>
      </c>
    </row>
    <row r="232" spans="2:6" ht="15" x14ac:dyDescent="0.2">
      <c r="B232" s="93"/>
      <c r="C232" s="93"/>
      <c r="D232" s="38">
        <v>3</v>
      </c>
      <c r="E232" s="38" t="s">
        <v>3176</v>
      </c>
      <c r="F232" s="49">
        <v>480</v>
      </c>
    </row>
    <row r="233" spans="2:6" ht="30" x14ac:dyDescent="0.2">
      <c r="B233" s="93"/>
      <c r="C233" s="93"/>
      <c r="D233" s="38">
        <v>4</v>
      </c>
      <c r="E233" s="38" t="s">
        <v>3177</v>
      </c>
      <c r="F233" s="49">
        <v>9215</v>
      </c>
    </row>
    <row r="234" spans="2:6" ht="15" x14ac:dyDescent="0.2">
      <c r="B234" s="93"/>
      <c r="C234" s="93"/>
      <c r="D234" s="38">
        <v>5</v>
      </c>
      <c r="E234" s="38" t="s">
        <v>3178</v>
      </c>
      <c r="F234" s="49">
        <v>164</v>
      </c>
    </row>
    <row r="235" spans="2:6" ht="15" x14ac:dyDescent="0.2">
      <c r="B235" s="93"/>
      <c r="C235" s="93"/>
      <c r="D235" s="38">
        <v>6</v>
      </c>
      <c r="E235" s="38" t="s">
        <v>3179</v>
      </c>
      <c r="F235" s="49">
        <v>17186</v>
      </c>
    </row>
    <row r="236" spans="2:6" ht="15" x14ac:dyDescent="0.2">
      <c r="B236" s="93"/>
      <c r="C236" s="93"/>
      <c r="D236" s="38">
        <v>7</v>
      </c>
      <c r="E236" s="38" t="s">
        <v>3180</v>
      </c>
      <c r="F236" s="49">
        <v>1675</v>
      </c>
    </row>
    <row r="237" spans="2:6" ht="15" x14ac:dyDescent="0.2">
      <c r="B237" s="93"/>
      <c r="C237" s="93"/>
      <c r="D237" s="38">
        <v>8</v>
      </c>
      <c r="E237" s="38" t="s">
        <v>3181</v>
      </c>
      <c r="F237" s="49">
        <v>2122</v>
      </c>
    </row>
    <row r="238" spans="2:6" ht="15" x14ac:dyDescent="0.2">
      <c r="B238" s="93"/>
      <c r="C238" s="93"/>
      <c r="D238" s="38">
        <v>9</v>
      </c>
      <c r="E238" s="38" t="s">
        <v>3182</v>
      </c>
      <c r="F238" s="49">
        <v>29522</v>
      </c>
    </row>
    <row r="239" spans="2:6" ht="15" x14ac:dyDescent="0.2">
      <c r="B239" s="93"/>
      <c r="C239" s="93"/>
      <c r="D239" s="38">
        <v>99</v>
      </c>
      <c r="E239" s="38" t="s">
        <v>255</v>
      </c>
      <c r="F239" s="49">
        <v>176</v>
      </c>
    </row>
    <row r="240" spans="2:6" ht="15" x14ac:dyDescent="0.2">
      <c r="B240" s="93" t="s">
        <v>3187</v>
      </c>
      <c r="C240" s="93" t="s">
        <v>3188</v>
      </c>
      <c r="D240" s="38">
        <v>1</v>
      </c>
      <c r="E240" s="38" t="s">
        <v>838</v>
      </c>
      <c r="F240" s="49">
        <v>197600</v>
      </c>
    </row>
    <row r="241" spans="2:6" ht="15" x14ac:dyDescent="0.2">
      <c r="B241" s="93"/>
      <c r="C241" s="93"/>
      <c r="D241" s="38">
        <v>2</v>
      </c>
      <c r="E241" s="38" t="s">
        <v>290</v>
      </c>
      <c r="F241" s="49">
        <v>18289</v>
      </c>
    </row>
    <row r="242" spans="2:6" ht="15" x14ac:dyDescent="0.2">
      <c r="B242" s="93"/>
      <c r="C242" s="93"/>
      <c r="D242" s="38">
        <v>9</v>
      </c>
      <c r="E242" s="38" t="s">
        <v>817</v>
      </c>
      <c r="F242" s="49">
        <v>550</v>
      </c>
    </row>
    <row r="243" spans="2:6" ht="15" x14ac:dyDescent="0.2">
      <c r="B243" s="93" t="s">
        <v>3189</v>
      </c>
      <c r="C243" s="93" t="s">
        <v>3190</v>
      </c>
      <c r="D243" s="38">
        <v>1</v>
      </c>
      <c r="E243" s="38" t="s">
        <v>838</v>
      </c>
      <c r="F243" s="49">
        <v>191112</v>
      </c>
    </row>
    <row r="244" spans="2:6" ht="15" x14ac:dyDescent="0.2">
      <c r="B244" s="93"/>
      <c r="C244" s="93"/>
      <c r="D244" s="38">
        <v>2</v>
      </c>
      <c r="E244" s="38" t="s">
        <v>290</v>
      </c>
      <c r="F244" s="49">
        <v>24642</v>
      </c>
    </row>
    <row r="245" spans="2:6" ht="15" x14ac:dyDescent="0.2">
      <c r="B245" s="93"/>
      <c r="C245" s="93"/>
      <c r="D245" s="38">
        <v>9</v>
      </c>
      <c r="E245" s="38" t="s">
        <v>817</v>
      </c>
      <c r="F245" s="49">
        <v>685</v>
      </c>
    </row>
    <row r="246" spans="2:6" ht="15" x14ac:dyDescent="0.2">
      <c r="B246" s="93" t="s">
        <v>3191</v>
      </c>
      <c r="C246" s="93" t="s">
        <v>3192</v>
      </c>
      <c r="D246" s="38">
        <v>1</v>
      </c>
      <c r="E246" s="38" t="s">
        <v>838</v>
      </c>
      <c r="F246" s="49">
        <v>173486</v>
      </c>
    </row>
    <row r="247" spans="2:6" ht="15" x14ac:dyDescent="0.2">
      <c r="B247" s="93"/>
      <c r="C247" s="93"/>
      <c r="D247" s="38">
        <v>2</v>
      </c>
      <c r="E247" s="38" t="s">
        <v>290</v>
      </c>
      <c r="F247" s="49">
        <v>42135</v>
      </c>
    </row>
    <row r="248" spans="2:6" ht="15" x14ac:dyDescent="0.2">
      <c r="B248" s="93"/>
      <c r="C248" s="93"/>
      <c r="D248" s="38">
        <v>9</v>
      </c>
      <c r="E248" s="38" t="s">
        <v>817</v>
      </c>
      <c r="F248" s="49">
        <v>818</v>
      </c>
    </row>
    <row r="249" spans="2:6" ht="15" x14ac:dyDescent="0.2">
      <c r="B249" s="93" t="s">
        <v>3193</v>
      </c>
      <c r="C249" s="93" t="s">
        <v>3194</v>
      </c>
      <c r="D249" s="38">
        <v>1</v>
      </c>
      <c r="E249" s="38" t="s">
        <v>838</v>
      </c>
      <c r="F249" s="49">
        <v>188077</v>
      </c>
    </row>
    <row r="250" spans="2:6" ht="15" x14ac:dyDescent="0.2">
      <c r="B250" s="93"/>
      <c r="C250" s="93"/>
      <c r="D250" s="38">
        <v>2</v>
      </c>
      <c r="E250" s="38" t="s">
        <v>290</v>
      </c>
      <c r="F250" s="49">
        <v>27795</v>
      </c>
    </row>
    <row r="251" spans="2:6" ht="15" x14ac:dyDescent="0.2">
      <c r="B251" s="93"/>
      <c r="C251" s="93"/>
      <c r="D251" s="38">
        <v>9</v>
      </c>
      <c r="E251" s="38" t="s">
        <v>817</v>
      </c>
      <c r="F251" s="49">
        <v>567</v>
      </c>
    </row>
    <row r="252" spans="2:6" ht="15" x14ac:dyDescent="0.2">
      <c r="B252" s="93" t="s">
        <v>3195</v>
      </c>
      <c r="C252" s="93" t="s">
        <v>3196</v>
      </c>
      <c r="D252" s="38">
        <v>1</v>
      </c>
      <c r="E252" s="38" t="s">
        <v>838</v>
      </c>
      <c r="F252" s="49">
        <v>177988</v>
      </c>
    </row>
    <row r="253" spans="2:6" ht="15" x14ac:dyDescent="0.2">
      <c r="B253" s="93"/>
      <c r="C253" s="93"/>
      <c r="D253" s="38">
        <v>2</v>
      </c>
      <c r="E253" s="38" t="s">
        <v>290</v>
      </c>
      <c r="F253" s="49">
        <v>37526</v>
      </c>
    </row>
    <row r="254" spans="2:6" ht="15" x14ac:dyDescent="0.2">
      <c r="B254" s="93"/>
      <c r="C254" s="93"/>
      <c r="D254" s="38">
        <v>9</v>
      </c>
      <c r="E254" s="38" t="s">
        <v>817</v>
      </c>
      <c r="F254" s="49">
        <v>925</v>
      </c>
    </row>
    <row r="255" spans="2:6" ht="15" x14ac:dyDescent="0.2">
      <c r="B255" s="93" t="s">
        <v>3197</v>
      </c>
      <c r="C255" s="93" t="s">
        <v>3198</v>
      </c>
      <c r="D255" s="38">
        <v>1</v>
      </c>
      <c r="E255" s="38" t="s">
        <v>838</v>
      </c>
      <c r="F255" s="49">
        <v>179986</v>
      </c>
    </row>
    <row r="256" spans="2:6" ht="15" x14ac:dyDescent="0.2">
      <c r="B256" s="93"/>
      <c r="C256" s="93"/>
      <c r="D256" s="38">
        <v>2</v>
      </c>
      <c r="E256" s="38" t="s">
        <v>290</v>
      </c>
      <c r="F256" s="49">
        <v>35420</v>
      </c>
    </row>
    <row r="257" spans="2:6" ht="15" x14ac:dyDescent="0.2">
      <c r="B257" s="93"/>
      <c r="C257" s="93"/>
      <c r="D257" s="38">
        <v>9</v>
      </c>
      <c r="E257" s="38" t="s">
        <v>817</v>
      </c>
      <c r="F257" s="49">
        <v>1033</v>
      </c>
    </row>
    <row r="258" spans="2:6" ht="15" x14ac:dyDescent="0.2">
      <c r="B258" s="93" t="s">
        <v>3199</v>
      </c>
      <c r="C258" s="93" t="s">
        <v>3200</v>
      </c>
      <c r="D258" s="38">
        <v>1</v>
      </c>
      <c r="E258" s="38" t="s">
        <v>838</v>
      </c>
      <c r="F258" s="49">
        <v>179924</v>
      </c>
    </row>
    <row r="259" spans="2:6" ht="15" x14ac:dyDescent="0.2">
      <c r="B259" s="93"/>
      <c r="C259" s="93"/>
      <c r="D259" s="38">
        <v>2</v>
      </c>
      <c r="E259" s="38" t="s">
        <v>290</v>
      </c>
      <c r="F259" s="49">
        <v>35909</v>
      </c>
    </row>
    <row r="260" spans="2:6" ht="15" x14ac:dyDescent="0.2">
      <c r="B260" s="93"/>
      <c r="C260" s="93"/>
      <c r="D260" s="38">
        <v>9</v>
      </c>
      <c r="E260" s="38" t="s">
        <v>817</v>
      </c>
      <c r="F260" s="49">
        <v>606</v>
      </c>
    </row>
    <row r="261" spans="2:6" ht="15" x14ac:dyDescent="0.2">
      <c r="B261" s="93" t="s">
        <v>3201</v>
      </c>
      <c r="C261" s="93" t="s">
        <v>3202</v>
      </c>
      <c r="D261" s="38">
        <v>1</v>
      </c>
      <c r="E261" s="38" t="s">
        <v>838</v>
      </c>
      <c r="F261" s="49">
        <v>178518</v>
      </c>
    </row>
    <row r="262" spans="2:6" ht="15" x14ac:dyDescent="0.2">
      <c r="B262" s="93"/>
      <c r="C262" s="93"/>
      <c r="D262" s="38">
        <v>2</v>
      </c>
      <c r="E262" s="38" t="s">
        <v>290</v>
      </c>
      <c r="F262" s="49">
        <v>35852</v>
      </c>
    </row>
    <row r="263" spans="2:6" ht="15" x14ac:dyDescent="0.2">
      <c r="B263" s="93"/>
      <c r="C263" s="93"/>
      <c r="D263" s="38">
        <v>9</v>
      </c>
      <c r="E263" s="38" t="s">
        <v>817</v>
      </c>
      <c r="F263" s="49">
        <v>2069</v>
      </c>
    </row>
    <row r="264" spans="2:6" ht="15" x14ac:dyDescent="0.2">
      <c r="B264" s="93" t="s">
        <v>3203</v>
      </c>
      <c r="C264" s="93" t="s">
        <v>3204</v>
      </c>
      <c r="D264" s="38">
        <v>1</v>
      </c>
      <c r="E264" s="38" t="s">
        <v>838</v>
      </c>
      <c r="F264" s="49">
        <v>137198</v>
      </c>
    </row>
    <row r="265" spans="2:6" ht="15" x14ac:dyDescent="0.2">
      <c r="B265" s="93"/>
      <c r="C265" s="93"/>
      <c r="D265" s="38">
        <v>2</v>
      </c>
      <c r="E265" s="38" t="s">
        <v>290</v>
      </c>
      <c r="F265" s="49">
        <v>78180</v>
      </c>
    </row>
    <row r="266" spans="2:6" ht="15" x14ac:dyDescent="0.2">
      <c r="B266" s="93"/>
      <c r="C266" s="93"/>
      <c r="D266" s="38">
        <v>9</v>
      </c>
      <c r="E266" s="38" t="s">
        <v>817</v>
      </c>
      <c r="F266" s="49">
        <v>1061</v>
      </c>
    </row>
    <row r="267" spans="2:6" ht="15" x14ac:dyDescent="0.2">
      <c r="B267" s="93" t="s">
        <v>3205</v>
      </c>
      <c r="C267" s="93" t="s">
        <v>3206</v>
      </c>
      <c r="D267" s="38">
        <v>1</v>
      </c>
      <c r="E267" s="38" t="s">
        <v>2530</v>
      </c>
      <c r="F267" s="49">
        <v>147544</v>
      </c>
    </row>
    <row r="268" spans="2:6" ht="15" x14ac:dyDescent="0.2">
      <c r="B268" s="93"/>
      <c r="C268" s="93"/>
      <c r="D268" s="38">
        <v>2</v>
      </c>
      <c r="E268" s="38" t="s">
        <v>3207</v>
      </c>
      <c r="F268" s="49">
        <v>41989</v>
      </c>
    </row>
    <row r="269" spans="2:6" ht="15" x14ac:dyDescent="0.2">
      <c r="B269" s="93"/>
      <c r="C269" s="93"/>
      <c r="D269" s="38">
        <v>3</v>
      </c>
      <c r="E269" s="38" t="s">
        <v>2533</v>
      </c>
      <c r="F269" s="49">
        <v>15645</v>
      </c>
    </row>
    <row r="270" spans="2:6" ht="15" x14ac:dyDescent="0.2">
      <c r="B270" s="93"/>
      <c r="C270" s="93"/>
      <c r="D270" s="38">
        <v>4</v>
      </c>
      <c r="E270" s="38" t="s">
        <v>2534</v>
      </c>
      <c r="F270" s="49">
        <v>11147</v>
      </c>
    </row>
    <row r="271" spans="2:6" ht="15" x14ac:dyDescent="0.2">
      <c r="B271" s="93"/>
      <c r="C271" s="93"/>
      <c r="D271" s="38">
        <v>9</v>
      </c>
      <c r="E271" s="38" t="s">
        <v>178</v>
      </c>
      <c r="F271" s="49">
        <v>114</v>
      </c>
    </row>
    <row r="272" spans="2:6" ht="15" x14ac:dyDescent="0.2">
      <c r="B272" s="93" t="s">
        <v>3208</v>
      </c>
      <c r="C272" s="93" t="s">
        <v>3209</v>
      </c>
      <c r="D272" s="38">
        <v>1</v>
      </c>
      <c r="E272" s="38" t="s">
        <v>2530</v>
      </c>
      <c r="F272" s="49">
        <v>110515</v>
      </c>
    </row>
    <row r="273" spans="2:6" ht="15" x14ac:dyDescent="0.2">
      <c r="B273" s="93"/>
      <c r="C273" s="93"/>
      <c r="D273" s="38">
        <v>2</v>
      </c>
      <c r="E273" s="38" t="s">
        <v>3207</v>
      </c>
      <c r="F273" s="49">
        <v>45228</v>
      </c>
    </row>
    <row r="274" spans="2:6" ht="15" x14ac:dyDescent="0.2">
      <c r="B274" s="93"/>
      <c r="C274" s="93"/>
      <c r="D274" s="38">
        <v>3</v>
      </c>
      <c r="E274" s="38" t="s">
        <v>2533</v>
      </c>
      <c r="F274" s="49">
        <v>32721</v>
      </c>
    </row>
    <row r="275" spans="2:6" ht="15" x14ac:dyDescent="0.2">
      <c r="B275" s="93"/>
      <c r="C275" s="93"/>
      <c r="D275" s="38">
        <v>4</v>
      </c>
      <c r="E275" s="38" t="s">
        <v>2534</v>
      </c>
      <c r="F275" s="49">
        <v>27845</v>
      </c>
    </row>
    <row r="276" spans="2:6" ht="15" x14ac:dyDescent="0.2">
      <c r="B276" s="93"/>
      <c r="C276" s="93"/>
      <c r="D276" s="38">
        <v>9</v>
      </c>
      <c r="E276" s="38" t="s">
        <v>178</v>
      </c>
      <c r="F276" s="49">
        <v>130</v>
      </c>
    </row>
    <row r="277" spans="2:6" ht="15" x14ac:dyDescent="0.2">
      <c r="B277" s="93" t="s">
        <v>3210</v>
      </c>
      <c r="C277" s="93" t="s">
        <v>3211</v>
      </c>
      <c r="D277" s="38">
        <v>1</v>
      </c>
      <c r="E277" s="38" t="s">
        <v>2530</v>
      </c>
      <c r="F277" s="49">
        <v>156534</v>
      </c>
    </row>
    <row r="278" spans="2:6" ht="15" x14ac:dyDescent="0.2">
      <c r="B278" s="93"/>
      <c r="C278" s="93"/>
      <c r="D278" s="38">
        <v>2</v>
      </c>
      <c r="E278" s="38" t="s">
        <v>3207</v>
      </c>
      <c r="F278" s="49">
        <v>25622</v>
      </c>
    </row>
    <row r="279" spans="2:6" ht="15" x14ac:dyDescent="0.2">
      <c r="B279" s="93"/>
      <c r="C279" s="93"/>
      <c r="D279" s="38">
        <v>3</v>
      </c>
      <c r="E279" s="38" t="s">
        <v>2533</v>
      </c>
      <c r="F279" s="49">
        <v>17339</v>
      </c>
    </row>
    <row r="280" spans="2:6" ht="15" x14ac:dyDescent="0.2">
      <c r="B280" s="93"/>
      <c r="C280" s="93"/>
      <c r="D280" s="38">
        <v>4</v>
      </c>
      <c r="E280" s="38" t="s">
        <v>2534</v>
      </c>
      <c r="F280" s="49">
        <v>16794</v>
      </c>
    </row>
    <row r="281" spans="2:6" ht="15" x14ac:dyDescent="0.2">
      <c r="B281" s="93"/>
      <c r="C281" s="93"/>
      <c r="D281" s="38">
        <v>9</v>
      </c>
      <c r="E281" s="38" t="s">
        <v>178</v>
      </c>
      <c r="F281" s="49">
        <v>150</v>
      </c>
    </row>
    <row r="282" spans="2:6" ht="15" x14ac:dyDescent="0.2">
      <c r="B282" s="93" t="s">
        <v>3212</v>
      </c>
      <c r="C282" s="93" t="s">
        <v>3213</v>
      </c>
      <c r="D282" s="38">
        <v>1</v>
      </c>
      <c r="E282" s="38" t="s">
        <v>2530</v>
      </c>
      <c r="F282" s="49">
        <v>143539</v>
      </c>
    </row>
    <row r="283" spans="2:6" ht="15" x14ac:dyDescent="0.2">
      <c r="B283" s="93"/>
      <c r="C283" s="93"/>
      <c r="D283" s="38">
        <v>2</v>
      </c>
      <c r="E283" s="38" t="s">
        <v>3207</v>
      </c>
      <c r="F283" s="49">
        <v>41300</v>
      </c>
    </row>
    <row r="284" spans="2:6" ht="15" x14ac:dyDescent="0.2">
      <c r="B284" s="93"/>
      <c r="C284" s="93"/>
      <c r="D284" s="38">
        <v>3</v>
      </c>
      <c r="E284" s="38" t="s">
        <v>2533</v>
      </c>
      <c r="F284" s="49">
        <v>17248</v>
      </c>
    </row>
    <row r="285" spans="2:6" ht="15" x14ac:dyDescent="0.2">
      <c r="B285" s="93"/>
      <c r="C285" s="93"/>
      <c r="D285" s="38">
        <v>4</v>
      </c>
      <c r="E285" s="38" t="s">
        <v>2534</v>
      </c>
      <c r="F285" s="49">
        <v>14233</v>
      </c>
    </row>
    <row r="286" spans="2:6" ht="15" x14ac:dyDescent="0.2">
      <c r="B286" s="93"/>
      <c r="C286" s="93"/>
      <c r="D286" s="38">
        <v>9</v>
      </c>
      <c r="E286" s="38" t="s">
        <v>178</v>
      </c>
      <c r="F286" s="49">
        <v>119</v>
      </c>
    </row>
    <row r="287" spans="2:6" ht="15" x14ac:dyDescent="0.2">
      <c r="B287" s="93" t="s">
        <v>3214</v>
      </c>
      <c r="C287" s="93" t="s">
        <v>3215</v>
      </c>
      <c r="D287" s="38">
        <v>1</v>
      </c>
      <c r="E287" s="38" t="s">
        <v>2530</v>
      </c>
      <c r="F287" s="49">
        <v>161083</v>
      </c>
    </row>
    <row r="288" spans="2:6" ht="15" x14ac:dyDescent="0.2">
      <c r="B288" s="93"/>
      <c r="C288" s="93"/>
      <c r="D288" s="38">
        <v>2</v>
      </c>
      <c r="E288" s="38" t="s">
        <v>3207</v>
      </c>
      <c r="F288" s="49">
        <v>31901</v>
      </c>
    </row>
    <row r="289" spans="2:6" ht="15" x14ac:dyDescent="0.2">
      <c r="B289" s="93"/>
      <c r="C289" s="93"/>
      <c r="D289" s="38">
        <v>3</v>
      </c>
      <c r="E289" s="38" t="s">
        <v>2533</v>
      </c>
      <c r="F289" s="49">
        <v>12155</v>
      </c>
    </row>
    <row r="290" spans="2:6" ht="15" x14ac:dyDescent="0.2">
      <c r="B290" s="93"/>
      <c r="C290" s="93"/>
      <c r="D290" s="38">
        <v>4</v>
      </c>
      <c r="E290" s="38" t="s">
        <v>2534</v>
      </c>
      <c r="F290" s="49">
        <v>11130</v>
      </c>
    </row>
    <row r="291" spans="2:6" ht="15" x14ac:dyDescent="0.2">
      <c r="B291" s="93"/>
      <c r="C291" s="93"/>
      <c r="D291" s="38">
        <v>9</v>
      </c>
      <c r="E291" s="38" t="s">
        <v>178</v>
      </c>
      <c r="F291" s="49">
        <v>170</v>
      </c>
    </row>
    <row r="292" spans="2:6" ht="15" x14ac:dyDescent="0.2">
      <c r="B292" s="93" t="s">
        <v>3216</v>
      </c>
      <c r="C292" s="93" t="s">
        <v>3217</v>
      </c>
      <c r="D292" s="38">
        <v>1</v>
      </c>
      <c r="E292" s="38" t="s">
        <v>2530</v>
      </c>
      <c r="F292" s="49">
        <v>138422</v>
      </c>
    </row>
    <row r="293" spans="2:6" ht="15" x14ac:dyDescent="0.2">
      <c r="B293" s="93"/>
      <c r="C293" s="93"/>
      <c r="D293" s="38">
        <v>2</v>
      </c>
      <c r="E293" s="38" t="s">
        <v>3207</v>
      </c>
      <c r="F293" s="49">
        <v>38249</v>
      </c>
    </row>
    <row r="294" spans="2:6" ht="15" x14ac:dyDescent="0.2">
      <c r="B294" s="93"/>
      <c r="C294" s="93"/>
      <c r="D294" s="38">
        <v>3</v>
      </c>
      <c r="E294" s="38" t="s">
        <v>2533</v>
      </c>
      <c r="F294" s="49">
        <v>19542</v>
      </c>
    </row>
    <row r="295" spans="2:6" ht="15" x14ac:dyDescent="0.2">
      <c r="B295" s="93"/>
      <c r="C295" s="93"/>
      <c r="D295" s="38">
        <v>4</v>
      </c>
      <c r="E295" s="38" t="s">
        <v>2534</v>
      </c>
      <c r="F295" s="49">
        <v>20086</v>
      </c>
    </row>
    <row r="296" spans="2:6" ht="15" x14ac:dyDescent="0.2">
      <c r="B296" s="93"/>
      <c r="C296" s="93"/>
      <c r="D296" s="38">
        <v>9</v>
      </c>
      <c r="E296" s="38" t="s">
        <v>178</v>
      </c>
      <c r="F296" s="49">
        <v>140</v>
      </c>
    </row>
    <row r="297" spans="2:6" ht="15" x14ac:dyDescent="0.2">
      <c r="B297" s="93" t="s">
        <v>3218</v>
      </c>
      <c r="C297" s="93" t="s">
        <v>3219</v>
      </c>
      <c r="D297" s="38">
        <v>1</v>
      </c>
      <c r="E297" s="38" t="s">
        <v>2530</v>
      </c>
      <c r="F297" s="49">
        <v>144680</v>
      </c>
    </row>
    <row r="298" spans="2:6" ht="15" x14ac:dyDescent="0.2">
      <c r="B298" s="93"/>
      <c r="C298" s="93"/>
      <c r="D298" s="38">
        <v>2</v>
      </c>
      <c r="E298" s="38" t="s">
        <v>3207</v>
      </c>
      <c r="F298" s="49">
        <v>36871</v>
      </c>
    </row>
    <row r="299" spans="2:6" ht="15" x14ac:dyDescent="0.2">
      <c r="B299" s="93"/>
      <c r="C299" s="93"/>
      <c r="D299" s="38">
        <v>3</v>
      </c>
      <c r="E299" s="38" t="s">
        <v>2533</v>
      </c>
      <c r="F299" s="49">
        <v>19372</v>
      </c>
    </row>
    <row r="300" spans="2:6" ht="15" x14ac:dyDescent="0.2">
      <c r="B300" s="93"/>
      <c r="C300" s="93"/>
      <c r="D300" s="38">
        <v>4</v>
      </c>
      <c r="E300" s="38" t="s">
        <v>2534</v>
      </c>
      <c r="F300" s="49">
        <v>15405</v>
      </c>
    </row>
    <row r="301" spans="2:6" ht="15" x14ac:dyDescent="0.2">
      <c r="B301" s="93"/>
      <c r="C301" s="93"/>
      <c r="D301" s="38">
        <v>9</v>
      </c>
      <c r="E301" s="38" t="s">
        <v>178</v>
      </c>
      <c r="F301" s="49">
        <v>111</v>
      </c>
    </row>
    <row r="302" spans="2:6" ht="15" x14ac:dyDescent="0.2">
      <c r="B302" s="93" t="s">
        <v>3220</v>
      </c>
      <c r="C302" s="93" t="s">
        <v>3221</v>
      </c>
      <c r="D302" s="38">
        <v>1</v>
      </c>
      <c r="E302" s="38" t="s">
        <v>2530</v>
      </c>
      <c r="F302" s="49">
        <v>189781</v>
      </c>
    </row>
    <row r="303" spans="2:6" ht="15" x14ac:dyDescent="0.2">
      <c r="B303" s="93"/>
      <c r="C303" s="93"/>
      <c r="D303" s="38">
        <v>2</v>
      </c>
      <c r="E303" s="38" t="s">
        <v>3207</v>
      </c>
      <c r="F303" s="49">
        <v>14042</v>
      </c>
    </row>
    <row r="304" spans="2:6" ht="15" x14ac:dyDescent="0.2">
      <c r="B304" s="93"/>
      <c r="C304" s="93"/>
      <c r="D304" s="38">
        <v>3</v>
      </c>
      <c r="E304" s="38" t="s">
        <v>2533</v>
      </c>
      <c r="F304" s="49">
        <v>5783</v>
      </c>
    </row>
    <row r="305" spans="2:6" ht="15" x14ac:dyDescent="0.2">
      <c r="B305" s="93"/>
      <c r="C305" s="93"/>
      <c r="D305" s="38">
        <v>4</v>
      </c>
      <c r="E305" s="38" t="s">
        <v>2534</v>
      </c>
      <c r="F305" s="49">
        <v>6419</v>
      </c>
    </row>
    <row r="306" spans="2:6" ht="15" x14ac:dyDescent="0.2">
      <c r="B306" s="93"/>
      <c r="C306" s="93"/>
      <c r="D306" s="38">
        <v>9</v>
      </c>
      <c r="E306" s="38" t="s">
        <v>178</v>
      </c>
      <c r="F306" s="49">
        <v>414</v>
      </c>
    </row>
    <row r="307" spans="2:6" ht="15" x14ac:dyDescent="0.2">
      <c r="B307" s="93" t="s">
        <v>3222</v>
      </c>
      <c r="C307" s="93" t="s">
        <v>3223</v>
      </c>
      <c r="D307" s="38">
        <v>1</v>
      </c>
      <c r="E307" s="38" t="s">
        <v>2530</v>
      </c>
      <c r="F307" s="49">
        <v>188002</v>
      </c>
    </row>
    <row r="308" spans="2:6" ht="15" x14ac:dyDescent="0.2">
      <c r="B308" s="93"/>
      <c r="C308" s="93"/>
      <c r="D308" s="38">
        <v>2</v>
      </c>
      <c r="E308" s="38" t="s">
        <v>3207</v>
      </c>
      <c r="F308" s="49">
        <v>18286</v>
      </c>
    </row>
    <row r="309" spans="2:6" ht="15" x14ac:dyDescent="0.2">
      <c r="B309" s="93"/>
      <c r="C309" s="93"/>
      <c r="D309" s="38">
        <v>3</v>
      </c>
      <c r="E309" s="38" t="s">
        <v>2533</v>
      </c>
      <c r="F309" s="49">
        <v>4461</v>
      </c>
    </row>
    <row r="310" spans="2:6" ht="15" x14ac:dyDescent="0.2">
      <c r="B310" s="93"/>
      <c r="C310" s="93"/>
      <c r="D310" s="38">
        <v>4</v>
      </c>
      <c r="E310" s="38" t="s">
        <v>2534</v>
      </c>
      <c r="F310" s="49">
        <v>5536</v>
      </c>
    </row>
    <row r="311" spans="2:6" ht="15" x14ac:dyDescent="0.2">
      <c r="B311" s="93"/>
      <c r="C311" s="93"/>
      <c r="D311" s="38">
        <v>9</v>
      </c>
      <c r="E311" s="38" t="s">
        <v>178</v>
      </c>
      <c r="F311" s="49">
        <v>154</v>
      </c>
    </row>
    <row r="312" spans="2:6" ht="15" x14ac:dyDescent="0.2">
      <c r="B312" s="93" t="s">
        <v>3224</v>
      </c>
      <c r="C312" s="93" t="s">
        <v>3225</v>
      </c>
      <c r="D312" s="38">
        <v>1</v>
      </c>
      <c r="E312" s="38" t="s">
        <v>2530</v>
      </c>
      <c r="F312" s="49">
        <v>172188</v>
      </c>
    </row>
    <row r="313" spans="2:6" ht="15" x14ac:dyDescent="0.2">
      <c r="B313" s="93"/>
      <c r="C313" s="93"/>
      <c r="D313" s="38">
        <v>2</v>
      </c>
      <c r="E313" s="38" t="s">
        <v>3207</v>
      </c>
      <c r="F313" s="49">
        <v>27118</v>
      </c>
    </row>
    <row r="314" spans="2:6" ht="15" x14ac:dyDescent="0.2">
      <c r="B314" s="93"/>
      <c r="C314" s="93"/>
      <c r="D314" s="38">
        <v>3</v>
      </c>
      <c r="E314" s="38" t="s">
        <v>2533</v>
      </c>
      <c r="F314" s="49">
        <v>9406</v>
      </c>
    </row>
    <row r="315" spans="2:6" ht="15" x14ac:dyDescent="0.2">
      <c r="B315" s="93"/>
      <c r="C315" s="93"/>
      <c r="D315" s="38">
        <v>4</v>
      </c>
      <c r="E315" s="38" t="s">
        <v>2534</v>
      </c>
      <c r="F315" s="49">
        <v>7510</v>
      </c>
    </row>
    <row r="316" spans="2:6" ht="15" x14ac:dyDescent="0.2">
      <c r="B316" s="93"/>
      <c r="C316" s="93"/>
      <c r="D316" s="38">
        <v>9</v>
      </c>
      <c r="E316" s="38" t="s">
        <v>178</v>
      </c>
      <c r="F316" s="49">
        <v>217</v>
      </c>
    </row>
    <row r="317" spans="2:6" ht="15" x14ac:dyDescent="0.2">
      <c r="B317" s="93" t="s">
        <v>3226</v>
      </c>
      <c r="C317" s="93" t="s">
        <v>3227</v>
      </c>
      <c r="D317" s="38">
        <v>1</v>
      </c>
      <c r="E317" s="38" t="s">
        <v>2530</v>
      </c>
      <c r="F317" s="49">
        <v>136568</v>
      </c>
    </row>
    <row r="318" spans="2:6" ht="15" x14ac:dyDescent="0.2">
      <c r="B318" s="93"/>
      <c r="C318" s="93"/>
      <c r="D318" s="38">
        <v>2</v>
      </c>
      <c r="E318" s="38" t="s">
        <v>3207</v>
      </c>
      <c r="F318" s="49">
        <v>40424</v>
      </c>
    </row>
    <row r="319" spans="2:6" ht="15" x14ac:dyDescent="0.2">
      <c r="B319" s="93"/>
      <c r="C319" s="93"/>
      <c r="D319" s="38">
        <v>3</v>
      </c>
      <c r="E319" s="38" t="s">
        <v>2533</v>
      </c>
      <c r="F319" s="49">
        <v>20748</v>
      </c>
    </row>
    <row r="320" spans="2:6" ht="15" x14ac:dyDescent="0.2">
      <c r="B320" s="93"/>
      <c r="C320" s="93"/>
      <c r="D320" s="38">
        <v>4</v>
      </c>
      <c r="E320" s="38" t="s">
        <v>2534</v>
      </c>
      <c r="F320" s="49">
        <v>18549</v>
      </c>
    </row>
    <row r="321" spans="2:6" ht="15" x14ac:dyDescent="0.2">
      <c r="B321" s="93"/>
      <c r="C321" s="93"/>
      <c r="D321" s="38">
        <v>9</v>
      </c>
      <c r="E321" s="38" t="s">
        <v>178</v>
      </c>
      <c r="F321" s="49">
        <v>150</v>
      </c>
    </row>
    <row r="322" spans="2:6" ht="15" x14ac:dyDescent="0.2">
      <c r="B322" s="93" t="s">
        <v>3228</v>
      </c>
      <c r="C322" s="93" t="s">
        <v>3229</v>
      </c>
      <c r="D322" s="38">
        <v>1</v>
      </c>
      <c r="E322" s="38" t="s">
        <v>2530</v>
      </c>
      <c r="F322" s="49">
        <v>128193</v>
      </c>
    </row>
    <row r="323" spans="2:6" ht="15" x14ac:dyDescent="0.2">
      <c r="B323" s="93"/>
      <c r="C323" s="93"/>
      <c r="D323" s="38">
        <v>2</v>
      </c>
      <c r="E323" s="38" t="s">
        <v>3207</v>
      </c>
      <c r="F323" s="49">
        <v>40074</v>
      </c>
    </row>
    <row r="324" spans="2:6" ht="15" x14ac:dyDescent="0.2">
      <c r="B324" s="93"/>
      <c r="C324" s="93"/>
      <c r="D324" s="38">
        <v>3</v>
      </c>
      <c r="E324" s="38" t="s">
        <v>2533</v>
      </c>
      <c r="F324" s="49">
        <v>24898</v>
      </c>
    </row>
    <row r="325" spans="2:6" ht="15" x14ac:dyDescent="0.2">
      <c r="B325" s="93"/>
      <c r="C325" s="93"/>
      <c r="D325" s="38">
        <v>4</v>
      </c>
      <c r="E325" s="38" t="s">
        <v>2534</v>
      </c>
      <c r="F325" s="49">
        <v>22976</v>
      </c>
    </row>
    <row r="326" spans="2:6" ht="15" x14ac:dyDescent="0.2">
      <c r="B326" s="93"/>
      <c r="C326" s="93"/>
      <c r="D326" s="38">
        <v>9</v>
      </c>
      <c r="E326" s="38" t="s">
        <v>178</v>
      </c>
      <c r="F326" s="49">
        <v>298</v>
      </c>
    </row>
    <row r="327" spans="2:6" ht="15" x14ac:dyDescent="0.2">
      <c r="B327" s="93" t="s">
        <v>3230</v>
      </c>
      <c r="C327" s="93" t="s">
        <v>3231</v>
      </c>
      <c r="D327" s="38">
        <v>1</v>
      </c>
      <c r="E327" s="38" t="s">
        <v>3232</v>
      </c>
      <c r="F327" s="49">
        <v>7951</v>
      </c>
    </row>
    <row r="328" spans="2:6" ht="15" x14ac:dyDescent="0.2">
      <c r="B328" s="93"/>
      <c r="C328" s="93"/>
      <c r="D328" s="38">
        <v>2</v>
      </c>
      <c r="E328" s="38" t="s">
        <v>3233</v>
      </c>
      <c r="F328" s="49">
        <v>7143</v>
      </c>
    </row>
    <row r="329" spans="2:6" ht="15" x14ac:dyDescent="0.2">
      <c r="B329" s="93"/>
      <c r="C329" s="93"/>
      <c r="D329" s="38">
        <v>3</v>
      </c>
      <c r="E329" s="38" t="s">
        <v>3234</v>
      </c>
      <c r="F329" s="49">
        <v>1682</v>
      </c>
    </row>
    <row r="330" spans="2:6" ht="15" x14ac:dyDescent="0.2">
      <c r="B330" s="93"/>
      <c r="C330" s="93"/>
      <c r="D330" s="38">
        <v>4</v>
      </c>
      <c r="E330" s="38" t="s">
        <v>3235</v>
      </c>
      <c r="F330" s="49">
        <v>2032</v>
      </c>
    </row>
    <row r="331" spans="2:6" ht="30" x14ac:dyDescent="0.2">
      <c r="B331" s="93"/>
      <c r="C331" s="93"/>
      <c r="D331" s="38">
        <v>5</v>
      </c>
      <c r="E331" s="38" t="s">
        <v>3236</v>
      </c>
      <c r="F331" s="49">
        <v>403</v>
      </c>
    </row>
    <row r="332" spans="2:6" ht="15" x14ac:dyDescent="0.2">
      <c r="B332" s="93"/>
      <c r="C332" s="93"/>
      <c r="D332" s="38">
        <v>6</v>
      </c>
      <c r="E332" s="38" t="s">
        <v>3237</v>
      </c>
      <c r="F332" s="49">
        <v>38</v>
      </c>
    </row>
    <row r="333" spans="2:6" ht="15" x14ac:dyDescent="0.2">
      <c r="B333" s="93"/>
      <c r="C333" s="93"/>
      <c r="D333" s="38">
        <v>7</v>
      </c>
      <c r="E333" s="38" t="s">
        <v>3238</v>
      </c>
      <c r="F333" s="49">
        <v>113</v>
      </c>
    </row>
    <row r="334" spans="2:6" ht="15" x14ac:dyDescent="0.2">
      <c r="B334" s="93"/>
      <c r="C334" s="93"/>
      <c r="D334" s="38">
        <v>8</v>
      </c>
      <c r="E334" s="38" t="s">
        <v>3239</v>
      </c>
      <c r="F334" s="49">
        <v>2161</v>
      </c>
    </row>
    <row r="335" spans="2:6" ht="30" x14ac:dyDescent="0.2">
      <c r="B335" s="93"/>
      <c r="C335" s="93"/>
      <c r="D335" s="38">
        <v>9</v>
      </c>
      <c r="E335" s="38" t="s">
        <v>3240</v>
      </c>
      <c r="F335" s="49">
        <v>476</v>
      </c>
    </row>
    <row r="336" spans="2:6" ht="15" x14ac:dyDescent="0.2">
      <c r="B336" s="93"/>
      <c r="C336" s="93"/>
      <c r="D336" s="38">
        <v>10</v>
      </c>
      <c r="E336" s="38" t="s">
        <v>2741</v>
      </c>
      <c r="F336" s="49">
        <v>1105</v>
      </c>
    </row>
    <row r="337" spans="2:6" ht="30" x14ac:dyDescent="0.2">
      <c r="B337" s="93"/>
      <c r="C337" s="93"/>
      <c r="D337" s="38">
        <v>11</v>
      </c>
      <c r="E337" s="38" t="s">
        <v>3241</v>
      </c>
      <c r="F337" s="49">
        <v>193217</v>
      </c>
    </row>
    <row r="338" spans="2:6" ht="15" x14ac:dyDescent="0.2">
      <c r="B338" s="93"/>
      <c r="C338" s="93"/>
      <c r="D338" s="38">
        <v>99</v>
      </c>
      <c r="E338" s="38" t="s">
        <v>389</v>
      </c>
      <c r="F338" s="49">
        <v>118</v>
      </c>
    </row>
    <row r="339" spans="2:6" ht="30" x14ac:dyDescent="0.2">
      <c r="B339" s="38" t="s">
        <v>3242</v>
      </c>
      <c r="C339" s="38" t="s">
        <v>3243</v>
      </c>
      <c r="D339" s="38" t="s">
        <v>181</v>
      </c>
      <c r="E339" s="38" t="s">
        <v>111</v>
      </c>
      <c r="F339" s="49">
        <v>1105</v>
      </c>
    </row>
    <row r="340" spans="2:6" ht="30" x14ac:dyDescent="0.2">
      <c r="B340" s="38" t="s">
        <v>3244</v>
      </c>
      <c r="C340" s="38" t="s">
        <v>3245</v>
      </c>
      <c r="D340" s="50" t="s">
        <v>4019</v>
      </c>
      <c r="E340" s="50" t="s">
        <v>111</v>
      </c>
      <c r="F340" s="49">
        <v>216439</v>
      </c>
    </row>
    <row r="341" spans="2:6" ht="30" x14ac:dyDescent="0.2">
      <c r="B341" s="38" t="s">
        <v>3246</v>
      </c>
      <c r="C341" s="38" t="s">
        <v>3247</v>
      </c>
      <c r="D341" s="50" t="s">
        <v>1970</v>
      </c>
      <c r="E341" s="50" t="s">
        <v>111</v>
      </c>
      <c r="F341" s="49">
        <v>56075</v>
      </c>
    </row>
    <row r="342" spans="2:6" ht="30" x14ac:dyDescent="0.2">
      <c r="B342" s="38" t="s">
        <v>3248</v>
      </c>
      <c r="C342" s="38" t="s">
        <v>3249</v>
      </c>
      <c r="D342" s="50" t="s">
        <v>1970</v>
      </c>
      <c r="E342" s="50" t="s">
        <v>111</v>
      </c>
      <c r="F342" s="49">
        <v>9204</v>
      </c>
    </row>
    <row r="343" spans="2:6" ht="15" x14ac:dyDescent="0.2">
      <c r="B343" s="93" t="s">
        <v>3250</v>
      </c>
      <c r="C343" s="93" t="s">
        <v>3251</v>
      </c>
      <c r="D343" s="38">
        <v>1</v>
      </c>
      <c r="E343" s="38" t="s">
        <v>3252</v>
      </c>
      <c r="F343" s="49">
        <v>170721</v>
      </c>
    </row>
    <row r="344" spans="2:6" ht="30" x14ac:dyDescent="0.2">
      <c r="B344" s="93"/>
      <c r="C344" s="93"/>
      <c r="D344" s="38">
        <v>2</v>
      </c>
      <c r="E344" s="38" t="s">
        <v>3253</v>
      </c>
      <c r="F344" s="49">
        <v>45220</v>
      </c>
    </row>
    <row r="345" spans="2:6" ht="15" x14ac:dyDescent="0.2">
      <c r="B345" s="93"/>
      <c r="C345" s="93"/>
      <c r="D345" s="38">
        <v>9</v>
      </c>
      <c r="E345" s="38" t="s">
        <v>178</v>
      </c>
      <c r="F345" s="49">
        <v>498</v>
      </c>
    </row>
  </sheetData>
  <mergeCells count="123">
    <mergeCell ref="B155:B156"/>
    <mergeCell ref="C155:C156"/>
    <mergeCell ref="C157:C158"/>
    <mergeCell ref="B157:B158"/>
    <mergeCell ref="B163:B164"/>
    <mergeCell ref="C163:C164"/>
    <mergeCell ref="B165:B166"/>
    <mergeCell ref="C165:C166"/>
    <mergeCell ref="B68:B69"/>
    <mergeCell ref="C68:C69"/>
    <mergeCell ref="B70:B71"/>
    <mergeCell ref="C70:C71"/>
    <mergeCell ref="B91:B92"/>
    <mergeCell ref="C91:C92"/>
    <mergeCell ref="B105:B106"/>
    <mergeCell ref="C105:C106"/>
    <mergeCell ref="B107:B108"/>
    <mergeCell ref="C107:C108"/>
    <mergeCell ref="B160:B162"/>
    <mergeCell ref="C160:C162"/>
    <mergeCell ref="B72:B78"/>
    <mergeCell ref="C72:C78"/>
    <mergeCell ref="B80:B90"/>
    <mergeCell ref="C80:C90"/>
    <mergeCell ref="B62:B67"/>
    <mergeCell ref="C62:C67"/>
    <mergeCell ref="E1:F1"/>
    <mergeCell ref="B14:B20"/>
    <mergeCell ref="C14:C20"/>
    <mergeCell ref="B21:B24"/>
    <mergeCell ref="C21:C24"/>
    <mergeCell ref="B4:B13"/>
    <mergeCell ref="C4:C13"/>
    <mergeCell ref="B25:B31"/>
    <mergeCell ref="C25:C31"/>
    <mergeCell ref="B32:B35"/>
    <mergeCell ref="C32:C35"/>
    <mergeCell ref="B36:B43"/>
    <mergeCell ref="C36:C43"/>
    <mergeCell ref="B44:B47"/>
    <mergeCell ref="C44:C47"/>
    <mergeCell ref="B50:B61"/>
    <mergeCell ref="C50:C61"/>
    <mergeCell ref="B48:B49"/>
    <mergeCell ref="C48:C49"/>
    <mergeCell ref="B93:B97"/>
    <mergeCell ref="C93:C97"/>
    <mergeCell ref="B98:B104"/>
    <mergeCell ref="C98:C104"/>
    <mergeCell ref="B110:B117"/>
    <mergeCell ref="C110:C117"/>
    <mergeCell ref="B119:B122"/>
    <mergeCell ref="C119:C122"/>
    <mergeCell ref="B123:B126"/>
    <mergeCell ref="C123:C126"/>
    <mergeCell ref="B127:B135"/>
    <mergeCell ref="C127:C135"/>
    <mergeCell ref="B136:B142"/>
    <mergeCell ref="C136:C142"/>
    <mergeCell ref="B143:B150"/>
    <mergeCell ref="C143:C150"/>
    <mergeCell ref="B151:B154"/>
    <mergeCell ref="C151:C154"/>
    <mergeCell ref="B252:B254"/>
    <mergeCell ref="C252:C254"/>
    <mergeCell ref="B167:B176"/>
    <mergeCell ref="C167:C176"/>
    <mergeCell ref="B178:B186"/>
    <mergeCell ref="C178:C186"/>
    <mergeCell ref="B189:B198"/>
    <mergeCell ref="C189:C198"/>
    <mergeCell ref="B200:B208"/>
    <mergeCell ref="C200:C208"/>
    <mergeCell ref="B210:B219"/>
    <mergeCell ref="C210:C219"/>
    <mergeCell ref="B220:B229"/>
    <mergeCell ref="C220:C229"/>
    <mergeCell ref="B230:B239"/>
    <mergeCell ref="C230:C239"/>
    <mergeCell ref="B240:B242"/>
    <mergeCell ref="C240:C242"/>
    <mergeCell ref="B243:B245"/>
    <mergeCell ref="C243:C245"/>
    <mergeCell ref="B246:B248"/>
    <mergeCell ref="C246:C248"/>
    <mergeCell ref="B249:B251"/>
    <mergeCell ref="C249:C251"/>
    <mergeCell ref="B302:B306"/>
    <mergeCell ref="C302:C306"/>
    <mergeCell ref="B255:B257"/>
    <mergeCell ref="C255:C257"/>
    <mergeCell ref="B258:B260"/>
    <mergeCell ref="C258:C260"/>
    <mergeCell ref="B261:B263"/>
    <mergeCell ref="C261:C263"/>
    <mergeCell ref="B264:B266"/>
    <mergeCell ref="C264:C266"/>
    <mergeCell ref="B267:B271"/>
    <mergeCell ref="C267:C271"/>
    <mergeCell ref="B272:B276"/>
    <mergeCell ref="C272:C276"/>
    <mergeCell ref="B277:B281"/>
    <mergeCell ref="C277:C281"/>
    <mergeCell ref="B282:B286"/>
    <mergeCell ref="C282:C286"/>
    <mergeCell ref="B287:B291"/>
    <mergeCell ref="C287:C291"/>
    <mergeCell ref="B292:B296"/>
    <mergeCell ref="C292:C296"/>
    <mergeCell ref="B297:B301"/>
    <mergeCell ref="C297:C301"/>
    <mergeCell ref="B343:B345"/>
    <mergeCell ref="C343:C345"/>
    <mergeCell ref="B307:B311"/>
    <mergeCell ref="C307:C311"/>
    <mergeCell ref="B312:B316"/>
    <mergeCell ref="C312:C316"/>
    <mergeCell ref="B317:B321"/>
    <mergeCell ref="C317:C321"/>
    <mergeCell ref="B322:B326"/>
    <mergeCell ref="C322:C326"/>
    <mergeCell ref="B327:B338"/>
    <mergeCell ref="C327:C338"/>
  </mergeCells>
  <hyperlinks>
    <hyperlink ref="A1" location="Índice!A1" display="Índice" xr:uid="{6D00A756-B601-4E1E-8EB0-A662D7A0226E}"/>
  </hyperlinks>
  <pageMargins left="0.7" right="0.7" top="0.75" bottom="0.75" header="0.3" footer="0.3"/>
  <pageSetup orientation="portrait" r:id="rId1"/>
  <ignoredErrors>
    <ignoredError sqref="D49:D67 D119:D154 D178:D186 D188:D198 D200:D208 D210:D338 D343:D344 D69 D71:D90 D92:D104 D106 D108 D110:D117 D156 D158 D160:D162 D164 D166:D17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8A2C9-A306-4D57-84F4-774CFA71A95A}">
  <dimension ref="A1:F204"/>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1" customWidth="1"/>
    <col min="5" max="5" width="25.5703125" style="1" customWidth="1"/>
    <col min="6" max="6" width="14.7109375" style="1" customWidth="1"/>
    <col min="7" max="16384" width="11.42578125" style="1"/>
  </cols>
  <sheetData>
    <row r="1" spans="1:6" s="7" customFormat="1" ht="18.75" x14ac:dyDescent="0.3">
      <c r="A1" s="6" t="s">
        <v>1</v>
      </c>
      <c r="C1" s="3" t="s">
        <v>3254</v>
      </c>
      <c r="E1" s="94" t="s">
        <v>103</v>
      </c>
      <c r="F1" s="95"/>
    </row>
    <row r="3" spans="1:6" ht="15" x14ac:dyDescent="0.2">
      <c r="B3" s="67" t="s">
        <v>104</v>
      </c>
      <c r="C3" s="39" t="s">
        <v>105</v>
      </c>
      <c r="D3" s="39" t="s">
        <v>106</v>
      </c>
      <c r="E3" s="39" t="s">
        <v>107</v>
      </c>
      <c r="F3" s="68" t="s">
        <v>108</v>
      </c>
    </row>
    <row r="4" spans="1:6" ht="30" x14ac:dyDescent="0.2">
      <c r="B4" s="38" t="s">
        <v>3255</v>
      </c>
      <c r="C4" s="38" t="s">
        <v>3256</v>
      </c>
      <c r="D4" s="40" t="s">
        <v>3257</v>
      </c>
      <c r="E4" s="40" t="s">
        <v>3083</v>
      </c>
      <c r="F4" s="49">
        <v>63099</v>
      </c>
    </row>
    <row r="5" spans="1:6" ht="15" x14ac:dyDescent="0.2">
      <c r="B5" s="38" t="s">
        <v>3258</v>
      </c>
      <c r="C5" s="38" t="s">
        <v>3259</v>
      </c>
      <c r="D5" s="40" t="s">
        <v>3260</v>
      </c>
      <c r="E5" s="40" t="s">
        <v>3083</v>
      </c>
      <c r="F5" s="49">
        <v>5309</v>
      </c>
    </row>
    <row r="6" spans="1:6" ht="15" x14ac:dyDescent="0.2">
      <c r="B6" s="38" t="s">
        <v>3261</v>
      </c>
      <c r="C6" s="38" t="s">
        <v>3262</v>
      </c>
      <c r="D6" s="40" t="s">
        <v>3263</v>
      </c>
      <c r="E6" s="40" t="s">
        <v>3083</v>
      </c>
      <c r="F6" s="49">
        <v>1140</v>
      </c>
    </row>
    <row r="7" spans="1:6" ht="15" x14ac:dyDescent="0.2">
      <c r="B7" s="38" t="s">
        <v>3264</v>
      </c>
      <c r="C7" s="38" t="s">
        <v>3265</v>
      </c>
      <c r="D7" s="40" t="s">
        <v>3266</v>
      </c>
      <c r="E7" s="40" t="s">
        <v>3083</v>
      </c>
      <c r="F7" s="49">
        <v>773</v>
      </c>
    </row>
    <row r="8" spans="1:6" ht="30" x14ac:dyDescent="0.2">
      <c r="B8" s="38" t="s">
        <v>3267</v>
      </c>
      <c r="C8" s="38" t="s">
        <v>3268</v>
      </c>
      <c r="D8" s="40" t="s">
        <v>3269</v>
      </c>
      <c r="E8" s="40" t="s">
        <v>3083</v>
      </c>
      <c r="F8" s="49">
        <v>894</v>
      </c>
    </row>
    <row r="9" spans="1:6" ht="30" x14ac:dyDescent="0.2">
      <c r="B9" s="38" t="s">
        <v>3270</v>
      </c>
      <c r="C9" s="38" t="s">
        <v>3271</v>
      </c>
      <c r="D9" s="40" t="s">
        <v>3272</v>
      </c>
      <c r="E9" s="40" t="s">
        <v>3083</v>
      </c>
      <c r="F9" s="49">
        <v>981</v>
      </c>
    </row>
    <row r="10" spans="1:6" ht="15" x14ac:dyDescent="0.2">
      <c r="B10" s="38" t="s">
        <v>3273</v>
      </c>
      <c r="C10" s="38" t="s">
        <v>3274</v>
      </c>
      <c r="D10" s="40" t="s">
        <v>3275</v>
      </c>
      <c r="E10" s="40" t="s">
        <v>3083</v>
      </c>
      <c r="F10" s="49">
        <v>331</v>
      </c>
    </row>
    <row r="11" spans="1:6" ht="15" x14ac:dyDescent="0.2">
      <c r="B11" s="38" t="s">
        <v>3276</v>
      </c>
      <c r="C11" s="38" t="s">
        <v>3277</v>
      </c>
      <c r="D11" s="40" t="s">
        <v>3278</v>
      </c>
      <c r="E11" s="40" t="s">
        <v>3083</v>
      </c>
      <c r="F11" s="49">
        <v>22601</v>
      </c>
    </row>
    <row r="12" spans="1:6" ht="15" x14ac:dyDescent="0.2">
      <c r="B12" s="38" t="s">
        <v>3279</v>
      </c>
      <c r="C12" s="38" t="s">
        <v>3280</v>
      </c>
      <c r="D12" s="40" t="s">
        <v>3281</v>
      </c>
      <c r="E12" s="40" t="s">
        <v>3083</v>
      </c>
      <c r="F12" s="49">
        <v>2988</v>
      </c>
    </row>
    <row r="13" spans="1:6" ht="30" x14ac:dyDescent="0.2">
      <c r="B13" s="38" t="s">
        <v>3282</v>
      </c>
      <c r="C13" s="38" t="s">
        <v>3283</v>
      </c>
      <c r="D13" s="40" t="s">
        <v>3284</v>
      </c>
      <c r="E13" s="40" t="s">
        <v>3083</v>
      </c>
      <c r="F13" s="49">
        <v>467</v>
      </c>
    </row>
    <row r="14" spans="1:6" ht="15" x14ac:dyDescent="0.2">
      <c r="B14" s="38" t="s">
        <v>3285</v>
      </c>
      <c r="C14" s="38" t="s">
        <v>3286</v>
      </c>
      <c r="D14" s="40" t="s">
        <v>3287</v>
      </c>
      <c r="E14" s="40" t="s">
        <v>3083</v>
      </c>
      <c r="F14" s="49">
        <v>327</v>
      </c>
    </row>
    <row r="15" spans="1:6" ht="15" x14ac:dyDescent="0.2">
      <c r="B15" s="38" t="s">
        <v>3288</v>
      </c>
      <c r="C15" s="38" t="s">
        <v>3289</v>
      </c>
      <c r="D15" s="40" t="s">
        <v>3290</v>
      </c>
      <c r="E15" s="40" t="s">
        <v>3083</v>
      </c>
      <c r="F15" s="49">
        <v>3478</v>
      </c>
    </row>
    <row r="16" spans="1:6" ht="15" x14ac:dyDescent="0.2">
      <c r="B16" s="38" t="s">
        <v>3291</v>
      </c>
      <c r="C16" s="38" t="s">
        <v>3292</v>
      </c>
      <c r="D16" s="40" t="s">
        <v>3293</v>
      </c>
      <c r="E16" s="40" t="s">
        <v>3083</v>
      </c>
      <c r="F16" s="49">
        <v>1276</v>
      </c>
    </row>
    <row r="17" spans="2:6" ht="15" x14ac:dyDescent="0.2">
      <c r="B17" s="38" t="s">
        <v>3294</v>
      </c>
      <c r="C17" s="38" t="s">
        <v>3295</v>
      </c>
      <c r="D17" s="40" t="s">
        <v>3296</v>
      </c>
      <c r="E17" s="40" t="s">
        <v>3083</v>
      </c>
      <c r="F17" s="49">
        <v>1010</v>
      </c>
    </row>
    <row r="18" spans="2:6" ht="15" x14ac:dyDescent="0.2">
      <c r="B18" s="38" t="s">
        <v>3297</v>
      </c>
      <c r="C18" s="38" t="s">
        <v>3298</v>
      </c>
      <c r="D18" s="40" t="s">
        <v>3299</v>
      </c>
      <c r="E18" s="40" t="s">
        <v>3083</v>
      </c>
      <c r="F18" s="49">
        <v>208</v>
      </c>
    </row>
    <row r="19" spans="2:6" ht="15" x14ac:dyDescent="0.2">
      <c r="B19" s="38" t="s">
        <v>3300</v>
      </c>
      <c r="C19" s="38" t="s">
        <v>3301</v>
      </c>
      <c r="D19" s="40" t="s">
        <v>3302</v>
      </c>
      <c r="E19" s="40" t="s">
        <v>3083</v>
      </c>
      <c r="F19" s="49">
        <v>1572</v>
      </c>
    </row>
    <row r="20" spans="2:6" ht="15" x14ac:dyDescent="0.2">
      <c r="B20" s="38" t="s">
        <v>3303</v>
      </c>
      <c r="C20" s="38" t="s">
        <v>3304</v>
      </c>
      <c r="D20" s="40" t="s">
        <v>3305</v>
      </c>
      <c r="E20" s="40" t="s">
        <v>3083</v>
      </c>
      <c r="F20" s="49">
        <v>640</v>
      </c>
    </row>
    <row r="21" spans="2:6" ht="15" x14ac:dyDescent="0.2">
      <c r="B21" s="38" t="s">
        <v>3306</v>
      </c>
      <c r="C21" s="38" t="s">
        <v>3307</v>
      </c>
      <c r="D21" s="40" t="s">
        <v>3308</v>
      </c>
      <c r="E21" s="40" t="s">
        <v>3083</v>
      </c>
      <c r="F21" s="49">
        <v>946</v>
      </c>
    </row>
    <row r="22" spans="2:6" ht="15" x14ac:dyDescent="0.2">
      <c r="B22" s="38" t="s">
        <v>3309</v>
      </c>
      <c r="C22" s="38" t="s">
        <v>3310</v>
      </c>
      <c r="D22" s="40" t="s">
        <v>3311</v>
      </c>
      <c r="E22" s="40" t="s">
        <v>3083</v>
      </c>
      <c r="F22" s="49">
        <v>1310</v>
      </c>
    </row>
    <row r="23" spans="2:6" ht="30" x14ac:dyDescent="0.2">
      <c r="B23" s="38" t="s">
        <v>3312</v>
      </c>
      <c r="C23" s="38" t="s">
        <v>3313</v>
      </c>
      <c r="D23" s="40" t="s">
        <v>3314</v>
      </c>
      <c r="E23" s="40" t="s">
        <v>3083</v>
      </c>
      <c r="F23" s="49">
        <v>183</v>
      </c>
    </row>
    <row r="24" spans="2:6" ht="15" x14ac:dyDescent="0.2">
      <c r="B24" s="38" t="s">
        <v>3315</v>
      </c>
      <c r="C24" s="38" t="s">
        <v>3316</v>
      </c>
      <c r="D24" s="40" t="s">
        <v>3317</v>
      </c>
      <c r="E24" s="40" t="s">
        <v>3083</v>
      </c>
      <c r="F24" s="49">
        <v>301</v>
      </c>
    </row>
    <row r="25" spans="2:6" ht="30" x14ac:dyDescent="0.2">
      <c r="B25" s="38" t="s">
        <v>3318</v>
      </c>
      <c r="C25" s="38" t="s">
        <v>3319</v>
      </c>
      <c r="D25" s="40" t="s">
        <v>3320</v>
      </c>
      <c r="E25" s="40" t="s">
        <v>3083</v>
      </c>
      <c r="F25" s="49">
        <v>165</v>
      </c>
    </row>
    <row r="26" spans="2:6" ht="15" x14ac:dyDescent="0.2">
      <c r="B26" s="38" t="s">
        <v>3321</v>
      </c>
      <c r="C26" s="38" t="s">
        <v>3322</v>
      </c>
      <c r="D26" s="40" t="s">
        <v>3323</v>
      </c>
      <c r="E26" s="40" t="s">
        <v>3083</v>
      </c>
      <c r="F26" s="49">
        <v>148</v>
      </c>
    </row>
    <row r="27" spans="2:6" ht="15" x14ac:dyDescent="0.2">
      <c r="B27" s="38" t="s">
        <v>3324</v>
      </c>
      <c r="C27" s="38" t="s">
        <v>3325</v>
      </c>
      <c r="D27" s="40" t="s">
        <v>3326</v>
      </c>
      <c r="E27" s="40" t="s">
        <v>3083</v>
      </c>
      <c r="F27" s="49">
        <v>1822</v>
      </c>
    </row>
    <row r="28" spans="2:6" ht="15" x14ac:dyDescent="0.2">
      <c r="B28" s="38" t="s">
        <v>3327</v>
      </c>
      <c r="C28" s="38" t="s">
        <v>3328</v>
      </c>
      <c r="D28" s="40" t="s">
        <v>3329</v>
      </c>
      <c r="E28" s="40" t="s">
        <v>3083</v>
      </c>
      <c r="F28" s="49">
        <v>900</v>
      </c>
    </row>
    <row r="29" spans="2:6" ht="15" x14ac:dyDescent="0.2">
      <c r="B29" s="38" t="s">
        <v>3330</v>
      </c>
      <c r="C29" s="38" t="s">
        <v>3331</v>
      </c>
      <c r="D29" s="40" t="s">
        <v>3332</v>
      </c>
      <c r="E29" s="40" t="s">
        <v>3083</v>
      </c>
      <c r="F29" s="49">
        <v>722</v>
      </c>
    </row>
    <row r="30" spans="2:6" ht="15" x14ac:dyDescent="0.2">
      <c r="B30" s="38" t="s">
        <v>3333</v>
      </c>
      <c r="C30" s="38" t="s">
        <v>3334</v>
      </c>
      <c r="D30" s="40" t="s">
        <v>3335</v>
      </c>
      <c r="E30" s="40" t="s">
        <v>3083</v>
      </c>
      <c r="F30" s="49">
        <v>20764</v>
      </c>
    </row>
    <row r="31" spans="2:6" ht="15" x14ac:dyDescent="0.2">
      <c r="B31" s="38" t="s">
        <v>3336</v>
      </c>
      <c r="C31" s="38" t="s">
        <v>3337</v>
      </c>
      <c r="D31" s="40" t="s">
        <v>3338</v>
      </c>
      <c r="E31" s="40" t="s">
        <v>3083</v>
      </c>
      <c r="F31" s="49">
        <v>4278</v>
      </c>
    </row>
    <row r="32" spans="2:6" ht="15" x14ac:dyDescent="0.2">
      <c r="B32" s="38" t="s">
        <v>3339</v>
      </c>
      <c r="C32" s="38" t="s">
        <v>3340</v>
      </c>
      <c r="D32" s="40" t="s">
        <v>3341</v>
      </c>
      <c r="E32" s="40" t="s">
        <v>3083</v>
      </c>
      <c r="F32" s="49">
        <v>1996</v>
      </c>
    </row>
    <row r="33" spans="2:6" ht="15" x14ac:dyDescent="0.2">
      <c r="B33" s="38" t="s">
        <v>3342</v>
      </c>
      <c r="C33" s="38" t="s">
        <v>3343</v>
      </c>
      <c r="D33" s="40" t="s">
        <v>3344</v>
      </c>
      <c r="E33" s="40" t="s">
        <v>3083</v>
      </c>
      <c r="F33" s="49">
        <v>6845</v>
      </c>
    </row>
    <row r="34" spans="2:6" ht="30" x14ac:dyDescent="0.2">
      <c r="B34" s="38" t="s">
        <v>3345</v>
      </c>
      <c r="C34" s="38" t="s">
        <v>3346</v>
      </c>
      <c r="D34" s="40" t="s">
        <v>3347</v>
      </c>
      <c r="E34" s="40" t="s">
        <v>3083</v>
      </c>
      <c r="F34" s="49">
        <v>2512</v>
      </c>
    </row>
    <row r="35" spans="2:6" ht="30" x14ac:dyDescent="0.2">
      <c r="B35" s="38" t="s">
        <v>3348</v>
      </c>
      <c r="C35" s="38" t="s">
        <v>3349</v>
      </c>
      <c r="D35" s="40" t="s">
        <v>3350</v>
      </c>
      <c r="E35" s="40" t="s">
        <v>3083</v>
      </c>
      <c r="F35" s="49">
        <v>2239</v>
      </c>
    </row>
    <row r="36" spans="2:6" ht="15" x14ac:dyDescent="0.2">
      <c r="B36" s="38" t="s">
        <v>3351</v>
      </c>
      <c r="C36" s="38" t="s">
        <v>3352</v>
      </c>
      <c r="D36" s="40" t="s">
        <v>3299</v>
      </c>
      <c r="E36" s="40" t="s">
        <v>3083</v>
      </c>
      <c r="F36" s="49">
        <v>991</v>
      </c>
    </row>
    <row r="37" spans="2:6" ht="15" x14ac:dyDescent="0.2">
      <c r="B37" s="38" t="s">
        <v>3353</v>
      </c>
      <c r="C37" s="38" t="s">
        <v>3354</v>
      </c>
      <c r="D37" s="40" t="s">
        <v>3355</v>
      </c>
      <c r="E37" s="40" t="s">
        <v>3083</v>
      </c>
      <c r="F37" s="49">
        <v>4053</v>
      </c>
    </row>
    <row r="38" spans="2:6" ht="15" x14ac:dyDescent="0.2">
      <c r="B38" s="38" t="s">
        <v>3356</v>
      </c>
      <c r="C38" s="38" t="s">
        <v>3357</v>
      </c>
      <c r="D38" s="40" t="s">
        <v>3358</v>
      </c>
      <c r="E38" s="40" t="s">
        <v>3083</v>
      </c>
      <c r="F38" s="49">
        <v>146</v>
      </c>
    </row>
    <row r="39" spans="2:6" ht="15" x14ac:dyDescent="0.2">
      <c r="B39" s="38" t="s">
        <v>3359</v>
      </c>
      <c r="C39" s="38" t="s">
        <v>3360</v>
      </c>
      <c r="D39" s="40" t="s">
        <v>3361</v>
      </c>
      <c r="E39" s="40" t="s">
        <v>3083</v>
      </c>
      <c r="F39" s="49">
        <v>563</v>
      </c>
    </row>
    <row r="40" spans="2:6" ht="15" x14ac:dyDescent="0.2">
      <c r="B40" s="38" t="s">
        <v>3362</v>
      </c>
      <c r="C40" s="38" t="s">
        <v>3363</v>
      </c>
      <c r="D40" s="40" t="s">
        <v>3364</v>
      </c>
      <c r="E40" s="40" t="s">
        <v>3083</v>
      </c>
      <c r="F40" s="49">
        <v>178</v>
      </c>
    </row>
    <row r="41" spans="2:6" ht="15" x14ac:dyDescent="0.2">
      <c r="B41" s="38" t="s">
        <v>3365</v>
      </c>
      <c r="C41" s="38" t="s">
        <v>3366</v>
      </c>
      <c r="D41" s="40" t="s">
        <v>3367</v>
      </c>
      <c r="E41" s="40" t="s">
        <v>3083</v>
      </c>
      <c r="F41" s="49">
        <v>183</v>
      </c>
    </row>
    <row r="42" spans="2:6" ht="15" x14ac:dyDescent="0.2">
      <c r="B42" s="38" t="s">
        <v>3368</v>
      </c>
      <c r="C42" s="38" t="s">
        <v>3369</v>
      </c>
      <c r="D42" s="40" t="s">
        <v>3370</v>
      </c>
      <c r="E42" s="40" t="s">
        <v>3083</v>
      </c>
      <c r="F42" s="49">
        <v>214</v>
      </c>
    </row>
    <row r="43" spans="2:6" ht="15" x14ac:dyDescent="0.2">
      <c r="B43" s="38" t="s">
        <v>3371</v>
      </c>
      <c r="C43" s="38" t="s">
        <v>3372</v>
      </c>
      <c r="D43" s="40" t="s">
        <v>3373</v>
      </c>
      <c r="E43" s="40" t="s">
        <v>3083</v>
      </c>
      <c r="F43" s="49">
        <v>214</v>
      </c>
    </row>
    <row r="44" spans="2:6" ht="15" x14ac:dyDescent="0.2">
      <c r="B44" s="38" t="s">
        <v>3374</v>
      </c>
      <c r="C44" s="38" t="s">
        <v>3375</v>
      </c>
      <c r="D44" s="40" t="s">
        <v>3376</v>
      </c>
      <c r="E44" s="40" t="s">
        <v>3083</v>
      </c>
      <c r="F44" s="49">
        <v>2144</v>
      </c>
    </row>
    <row r="45" spans="2:6" ht="15" x14ac:dyDescent="0.2">
      <c r="B45" s="38" t="s">
        <v>3377</v>
      </c>
      <c r="C45" s="38" t="s">
        <v>3378</v>
      </c>
      <c r="D45" s="40" t="s">
        <v>3379</v>
      </c>
      <c r="E45" s="40" t="s">
        <v>3083</v>
      </c>
      <c r="F45" s="49">
        <v>1207</v>
      </c>
    </row>
    <row r="46" spans="2:6" ht="15" x14ac:dyDescent="0.2">
      <c r="B46" s="38" t="s">
        <v>3380</v>
      </c>
      <c r="C46" s="38" t="s">
        <v>3381</v>
      </c>
      <c r="D46" s="40" t="s">
        <v>3308</v>
      </c>
      <c r="E46" s="40" t="s">
        <v>3083</v>
      </c>
      <c r="F46" s="49">
        <v>13327</v>
      </c>
    </row>
    <row r="47" spans="2:6" ht="15" x14ac:dyDescent="0.2">
      <c r="B47" s="38" t="s">
        <v>3382</v>
      </c>
      <c r="C47" s="38" t="s">
        <v>3383</v>
      </c>
      <c r="D47" s="40" t="s">
        <v>3384</v>
      </c>
      <c r="E47" s="40" t="s">
        <v>3083</v>
      </c>
      <c r="F47" s="49">
        <v>353</v>
      </c>
    </row>
    <row r="48" spans="2:6" ht="15" x14ac:dyDescent="0.2">
      <c r="B48" s="38" t="s">
        <v>3385</v>
      </c>
      <c r="C48" s="38" t="s">
        <v>3386</v>
      </c>
      <c r="D48" s="40" t="s">
        <v>3387</v>
      </c>
      <c r="E48" s="40" t="s">
        <v>3083</v>
      </c>
      <c r="F48" s="49">
        <v>162</v>
      </c>
    </row>
    <row r="49" spans="2:6" ht="15" x14ac:dyDescent="0.2">
      <c r="B49" s="38" t="s">
        <v>3388</v>
      </c>
      <c r="C49" s="38" t="s">
        <v>3389</v>
      </c>
      <c r="D49" s="40" t="s">
        <v>3390</v>
      </c>
      <c r="E49" s="40" t="s">
        <v>3083</v>
      </c>
      <c r="F49" s="49">
        <v>1728</v>
      </c>
    </row>
    <row r="50" spans="2:6" ht="15" x14ac:dyDescent="0.2">
      <c r="B50" s="38" t="s">
        <v>3391</v>
      </c>
      <c r="C50" s="38" t="s">
        <v>3392</v>
      </c>
      <c r="D50" s="40" t="s">
        <v>3393</v>
      </c>
      <c r="E50" s="40" t="s">
        <v>3083</v>
      </c>
      <c r="F50" s="49">
        <v>4727</v>
      </c>
    </row>
    <row r="51" spans="2:6" ht="15" x14ac:dyDescent="0.2">
      <c r="B51" s="38" t="s">
        <v>3394</v>
      </c>
      <c r="C51" s="38" t="s">
        <v>3395</v>
      </c>
      <c r="D51" s="40" t="s">
        <v>3396</v>
      </c>
      <c r="E51" s="40" t="s">
        <v>3083</v>
      </c>
      <c r="F51" s="49">
        <v>386</v>
      </c>
    </row>
    <row r="52" spans="2:6" ht="15" x14ac:dyDescent="0.2">
      <c r="B52" s="38" t="s">
        <v>3397</v>
      </c>
      <c r="C52" s="38" t="s">
        <v>3398</v>
      </c>
      <c r="D52" s="40" t="s">
        <v>3399</v>
      </c>
      <c r="E52" s="40" t="s">
        <v>3083</v>
      </c>
      <c r="F52" s="49">
        <v>789</v>
      </c>
    </row>
    <row r="53" spans="2:6" ht="15" x14ac:dyDescent="0.2">
      <c r="B53" s="38" t="s">
        <v>3400</v>
      </c>
      <c r="C53" s="38" t="s">
        <v>3401</v>
      </c>
      <c r="D53" s="40" t="s">
        <v>3402</v>
      </c>
      <c r="E53" s="40" t="s">
        <v>3083</v>
      </c>
      <c r="F53" s="49">
        <v>502</v>
      </c>
    </row>
    <row r="54" spans="2:6" ht="15" x14ac:dyDescent="0.2">
      <c r="B54" s="38" t="s">
        <v>3403</v>
      </c>
      <c r="C54" s="38" t="s">
        <v>3404</v>
      </c>
      <c r="D54" s="40" t="s">
        <v>2127</v>
      </c>
      <c r="E54" s="40" t="s">
        <v>3083</v>
      </c>
      <c r="F54" s="49">
        <v>10412</v>
      </c>
    </row>
    <row r="55" spans="2:6" ht="15" x14ac:dyDescent="0.2">
      <c r="B55" s="38" t="s">
        <v>3405</v>
      </c>
      <c r="C55" s="38" t="s">
        <v>3406</v>
      </c>
      <c r="D55" s="40" t="s">
        <v>2127</v>
      </c>
      <c r="E55" s="40" t="s">
        <v>3083</v>
      </c>
      <c r="F55" s="49">
        <v>3185</v>
      </c>
    </row>
    <row r="56" spans="2:6" ht="15" x14ac:dyDescent="0.2">
      <c r="B56" s="38" t="s">
        <v>3407</v>
      </c>
      <c r="C56" s="38" t="s">
        <v>3408</v>
      </c>
      <c r="D56" s="40" t="s">
        <v>3409</v>
      </c>
      <c r="E56" s="40" t="s">
        <v>3083</v>
      </c>
      <c r="F56" s="49">
        <v>6801</v>
      </c>
    </row>
    <row r="57" spans="2:6" ht="15" x14ac:dyDescent="0.2">
      <c r="B57" s="38" t="s">
        <v>3410</v>
      </c>
      <c r="C57" s="38" t="s">
        <v>3411</v>
      </c>
      <c r="D57" s="40" t="s">
        <v>3299</v>
      </c>
      <c r="E57" s="40" t="s">
        <v>3083</v>
      </c>
      <c r="F57" s="49">
        <v>2916</v>
      </c>
    </row>
    <row r="58" spans="2:6" ht="30" x14ac:dyDescent="0.2">
      <c r="B58" s="38" t="s">
        <v>3412</v>
      </c>
      <c r="C58" s="38" t="s">
        <v>3413</v>
      </c>
      <c r="D58" s="40" t="s">
        <v>3414</v>
      </c>
      <c r="E58" s="40" t="s">
        <v>3083</v>
      </c>
      <c r="F58" s="49">
        <v>612</v>
      </c>
    </row>
    <row r="59" spans="2:6" ht="15" x14ac:dyDescent="0.2">
      <c r="B59" s="38" t="s">
        <v>3415</v>
      </c>
      <c r="C59" s="38" t="s">
        <v>3416</v>
      </c>
      <c r="D59" s="40" t="s">
        <v>3417</v>
      </c>
      <c r="E59" s="40" t="s">
        <v>3083</v>
      </c>
      <c r="F59" s="49">
        <v>550</v>
      </c>
    </row>
    <row r="60" spans="2:6" ht="15" x14ac:dyDescent="0.2">
      <c r="B60" s="38" t="s">
        <v>3418</v>
      </c>
      <c r="C60" s="38" t="s">
        <v>3419</v>
      </c>
      <c r="D60" s="40" t="s">
        <v>3420</v>
      </c>
      <c r="E60" s="40" t="s">
        <v>3083</v>
      </c>
      <c r="F60" s="49">
        <v>198</v>
      </c>
    </row>
    <row r="61" spans="2:6" ht="15" x14ac:dyDescent="0.2">
      <c r="B61" s="38" t="s">
        <v>3421</v>
      </c>
      <c r="C61" s="38" t="s">
        <v>3422</v>
      </c>
      <c r="D61" s="40" t="s">
        <v>3423</v>
      </c>
      <c r="E61" s="40" t="s">
        <v>3083</v>
      </c>
      <c r="F61" s="49">
        <v>6320</v>
      </c>
    </row>
    <row r="62" spans="2:6" ht="15" x14ac:dyDescent="0.2">
      <c r="B62" s="38" t="s">
        <v>3424</v>
      </c>
      <c r="C62" s="38" t="s">
        <v>3425</v>
      </c>
      <c r="D62" s="40" t="s">
        <v>3426</v>
      </c>
      <c r="E62" s="40" t="s">
        <v>3083</v>
      </c>
      <c r="F62" s="49">
        <v>369</v>
      </c>
    </row>
    <row r="63" spans="2:6" ht="15" x14ac:dyDescent="0.2">
      <c r="B63" s="38" t="s">
        <v>3427</v>
      </c>
      <c r="C63" s="38" t="s">
        <v>3428</v>
      </c>
      <c r="D63" s="40" t="s">
        <v>3429</v>
      </c>
      <c r="E63" s="40" t="s">
        <v>3083</v>
      </c>
      <c r="F63" s="49">
        <v>396</v>
      </c>
    </row>
    <row r="64" spans="2:6" ht="15" x14ac:dyDescent="0.2">
      <c r="B64" s="38" t="s">
        <v>3430</v>
      </c>
      <c r="C64" s="38" t="s">
        <v>3431</v>
      </c>
      <c r="D64" s="40" t="s">
        <v>3432</v>
      </c>
      <c r="E64" s="40" t="s">
        <v>3083</v>
      </c>
      <c r="F64" s="49">
        <v>10033</v>
      </c>
    </row>
    <row r="65" spans="2:6" ht="15" x14ac:dyDescent="0.2">
      <c r="B65" s="38" t="s">
        <v>3433</v>
      </c>
      <c r="C65" s="38" t="s">
        <v>3434</v>
      </c>
      <c r="D65" s="40" t="s">
        <v>3435</v>
      </c>
      <c r="E65" s="40" t="s">
        <v>3083</v>
      </c>
      <c r="F65" s="49">
        <v>18171</v>
      </c>
    </row>
    <row r="66" spans="2:6" ht="15" x14ac:dyDescent="0.2">
      <c r="B66" s="38" t="s">
        <v>3436</v>
      </c>
      <c r="C66" s="38" t="s">
        <v>3437</v>
      </c>
      <c r="D66" s="40" t="s">
        <v>3438</v>
      </c>
      <c r="E66" s="40" t="s">
        <v>3083</v>
      </c>
      <c r="F66" s="49">
        <v>977</v>
      </c>
    </row>
    <row r="67" spans="2:6" ht="15" x14ac:dyDescent="0.2">
      <c r="B67" s="38" t="s">
        <v>3439</v>
      </c>
      <c r="C67" s="38" t="s">
        <v>3440</v>
      </c>
      <c r="D67" s="40" t="s">
        <v>3441</v>
      </c>
      <c r="E67" s="40" t="s">
        <v>3083</v>
      </c>
      <c r="F67" s="49">
        <v>949</v>
      </c>
    </row>
    <row r="68" spans="2:6" ht="15" x14ac:dyDescent="0.2">
      <c r="B68" s="38" t="s">
        <v>3442</v>
      </c>
      <c r="C68" s="38" t="s">
        <v>3443</v>
      </c>
      <c r="D68" s="40" t="s">
        <v>3444</v>
      </c>
      <c r="E68" s="40" t="s">
        <v>3083</v>
      </c>
      <c r="F68" s="49">
        <v>9969</v>
      </c>
    </row>
    <row r="69" spans="2:6" ht="15" x14ac:dyDescent="0.2">
      <c r="B69" s="38" t="s">
        <v>3445</v>
      </c>
      <c r="C69" s="38" t="s">
        <v>3446</v>
      </c>
      <c r="D69" s="40" t="s">
        <v>3447</v>
      </c>
      <c r="E69" s="40" t="s">
        <v>3083</v>
      </c>
      <c r="F69" s="49">
        <v>670</v>
      </c>
    </row>
    <row r="70" spans="2:6" ht="15" x14ac:dyDescent="0.2">
      <c r="B70" s="38" t="s">
        <v>3448</v>
      </c>
      <c r="C70" s="38" t="s">
        <v>3449</v>
      </c>
      <c r="D70" s="40" t="s">
        <v>3450</v>
      </c>
      <c r="E70" s="40" t="s">
        <v>3083</v>
      </c>
      <c r="F70" s="49">
        <v>1139</v>
      </c>
    </row>
    <row r="71" spans="2:6" ht="15" x14ac:dyDescent="0.2">
      <c r="B71" s="38" t="s">
        <v>3451</v>
      </c>
      <c r="C71" s="38" t="s">
        <v>3452</v>
      </c>
      <c r="D71" s="40" t="s">
        <v>3453</v>
      </c>
      <c r="E71" s="40" t="s">
        <v>3083</v>
      </c>
      <c r="F71" s="49">
        <v>1275</v>
      </c>
    </row>
    <row r="72" spans="2:6" ht="15" x14ac:dyDescent="0.2">
      <c r="B72" s="38" t="s">
        <v>3454</v>
      </c>
      <c r="C72" s="38" t="s">
        <v>3455</v>
      </c>
      <c r="D72" s="40" t="s">
        <v>2037</v>
      </c>
      <c r="E72" s="40" t="s">
        <v>3083</v>
      </c>
      <c r="F72" s="49">
        <v>395</v>
      </c>
    </row>
    <row r="73" spans="2:6" ht="15" x14ac:dyDescent="0.2">
      <c r="B73" s="38" t="s">
        <v>3456</v>
      </c>
      <c r="C73" s="38" t="s">
        <v>3457</v>
      </c>
      <c r="D73" s="40" t="s">
        <v>2037</v>
      </c>
      <c r="E73" s="40" t="s">
        <v>3083</v>
      </c>
      <c r="F73" s="49">
        <v>572</v>
      </c>
    </row>
    <row r="74" spans="2:6" ht="15" x14ac:dyDescent="0.2">
      <c r="B74" s="38" t="s">
        <v>3458</v>
      </c>
      <c r="C74" s="38" t="s">
        <v>3459</v>
      </c>
      <c r="D74" s="40" t="s">
        <v>1983</v>
      </c>
      <c r="E74" s="40" t="s">
        <v>3083</v>
      </c>
      <c r="F74" s="49">
        <v>9457</v>
      </c>
    </row>
    <row r="75" spans="2:6" ht="15" x14ac:dyDescent="0.2">
      <c r="B75" s="38" t="s">
        <v>3460</v>
      </c>
      <c r="C75" s="38" t="s">
        <v>3461</v>
      </c>
      <c r="D75" s="40" t="s">
        <v>1986</v>
      </c>
      <c r="E75" s="40" t="s">
        <v>3083</v>
      </c>
      <c r="F75" s="49">
        <v>254</v>
      </c>
    </row>
    <row r="76" spans="2:6" ht="15" x14ac:dyDescent="0.2">
      <c r="B76" s="38" t="s">
        <v>3462</v>
      </c>
      <c r="C76" s="38" t="s">
        <v>3463</v>
      </c>
      <c r="D76" s="40" t="s">
        <v>1983</v>
      </c>
      <c r="E76" s="40" t="s">
        <v>3083</v>
      </c>
      <c r="F76" s="49">
        <v>5300</v>
      </c>
    </row>
    <row r="77" spans="2:6" ht="15" x14ac:dyDescent="0.2">
      <c r="B77" s="38" t="s">
        <v>3464</v>
      </c>
      <c r="C77" s="38" t="s">
        <v>3465</v>
      </c>
      <c r="D77" s="40" t="s">
        <v>1991</v>
      </c>
      <c r="E77" s="40" t="s">
        <v>3083</v>
      </c>
      <c r="F77" s="49">
        <v>108</v>
      </c>
    </row>
    <row r="78" spans="2:6" ht="15" x14ac:dyDescent="0.2">
      <c r="B78" s="38" t="s">
        <v>3466</v>
      </c>
      <c r="C78" s="38" t="s">
        <v>3467</v>
      </c>
      <c r="D78" s="40" t="s">
        <v>1994</v>
      </c>
      <c r="E78" s="40" t="s">
        <v>3083</v>
      </c>
      <c r="F78" s="49">
        <v>577</v>
      </c>
    </row>
    <row r="79" spans="2:6" ht="15" x14ac:dyDescent="0.2">
      <c r="B79" s="38" t="s">
        <v>3468</v>
      </c>
      <c r="C79" s="38" t="s">
        <v>3469</v>
      </c>
      <c r="D79" s="40" t="s">
        <v>2017</v>
      </c>
      <c r="E79" s="40" t="s">
        <v>3083</v>
      </c>
      <c r="F79" s="49">
        <v>737</v>
      </c>
    </row>
    <row r="80" spans="2:6" ht="15" x14ac:dyDescent="0.2">
      <c r="B80" s="38" t="s">
        <v>3470</v>
      </c>
      <c r="C80" s="38" t="s">
        <v>3471</v>
      </c>
      <c r="D80" s="40" t="s">
        <v>2020</v>
      </c>
      <c r="E80" s="40" t="s">
        <v>3083</v>
      </c>
      <c r="F80" s="49">
        <v>608</v>
      </c>
    </row>
    <row r="81" spans="2:6" ht="15" x14ac:dyDescent="0.2">
      <c r="B81" s="38" t="s">
        <v>3472</v>
      </c>
      <c r="C81" s="38" t="s">
        <v>3473</v>
      </c>
      <c r="D81" s="40" t="s">
        <v>2023</v>
      </c>
      <c r="E81" s="40" t="s">
        <v>3083</v>
      </c>
      <c r="F81" s="49">
        <v>667</v>
      </c>
    </row>
    <row r="82" spans="2:6" ht="15" x14ac:dyDescent="0.2">
      <c r="B82" s="38" t="s">
        <v>3474</v>
      </c>
      <c r="C82" s="38" t="s">
        <v>3475</v>
      </c>
      <c r="D82" s="40" t="s">
        <v>1983</v>
      </c>
      <c r="E82" s="40" t="s">
        <v>3083</v>
      </c>
      <c r="F82" s="49">
        <v>650</v>
      </c>
    </row>
    <row r="83" spans="2:6" ht="15" x14ac:dyDescent="0.2">
      <c r="B83" s="38" t="s">
        <v>3476</v>
      </c>
      <c r="C83" s="38" t="s">
        <v>3477</v>
      </c>
      <c r="D83" s="40" t="s">
        <v>1983</v>
      </c>
      <c r="E83" s="40" t="s">
        <v>3083</v>
      </c>
      <c r="F83" s="49">
        <v>674</v>
      </c>
    </row>
    <row r="84" spans="2:6" ht="15" x14ac:dyDescent="0.2">
      <c r="B84" s="38" t="s">
        <v>3478</v>
      </c>
      <c r="C84" s="38" t="s">
        <v>3479</v>
      </c>
      <c r="D84" s="40" t="s">
        <v>3480</v>
      </c>
      <c r="E84" s="40" t="s">
        <v>3083</v>
      </c>
      <c r="F84" s="49">
        <v>8634</v>
      </c>
    </row>
    <row r="85" spans="2:6" ht="15" x14ac:dyDescent="0.2">
      <c r="B85" s="38" t="s">
        <v>3481</v>
      </c>
      <c r="C85" s="38" t="s">
        <v>3482</v>
      </c>
      <c r="D85" s="40" t="s">
        <v>3483</v>
      </c>
      <c r="E85" s="40" t="s">
        <v>3083</v>
      </c>
      <c r="F85" s="49">
        <v>1413</v>
      </c>
    </row>
    <row r="86" spans="2:6" ht="15" x14ac:dyDescent="0.2">
      <c r="B86" s="38" t="s">
        <v>3484</v>
      </c>
      <c r="C86" s="38" t="s">
        <v>3485</v>
      </c>
      <c r="D86" s="40" t="s">
        <v>3486</v>
      </c>
      <c r="E86" s="40" t="s">
        <v>3083</v>
      </c>
      <c r="F86" s="49">
        <v>115244</v>
      </c>
    </row>
    <row r="87" spans="2:6" ht="15" x14ac:dyDescent="0.2">
      <c r="B87" s="38" t="s">
        <v>3487</v>
      </c>
      <c r="C87" s="38" t="s">
        <v>3488</v>
      </c>
      <c r="D87" s="40" t="s">
        <v>3489</v>
      </c>
      <c r="E87" s="40" t="s">
        <v>3083</v>
      </c>
      <c r="F87" s="49">
        <v>62221</v>
      </c>
    </row>
    <row r="88" spans="2:6" ht="15" x14ac:dyDescent="0.2">
      <c r="B88" s="38" t="s">
        <v>3490</v>
      </c>
      <c r="C88" s="38" t="s">
        <v>3491</v>
      </c>
      <c r="D88" s="40" t="s">
        <v>3492</v>
      </c>
      <c r="E88" s="40" t="s">
        <v>3083</v>
      </c>
      <c r="F88" s="49">
        <v>144706</v>
      </c>
    </row>
    <row r="89" spans="2:6" ht="30" x14ac:dyDescent="0.2">
      <c r="B89" s="38" t="s">
        <v>3493</v>
      </c>
      <c r="C89" s="38" t="s">
        <v>3494</v>
      </c>
      <c r="D89" s="40" t="s">
        <v>3495</v>
      </c>
      <c r="E89" s="40" t="s">
        <v>3083</v>
      </c>
      <c r="F89" s="49">
        <v>216439</v>
      </c>
    </row>
    <row r="90" spans="2:6" ht="15" x14ac:dyDescent="0.2">
      <c r="B90" s="38" t="s">
        <v>3496</v>
      </c>
      <c r="C90" s="38" t="s">
        <v>3497</v>
      </c>
      <c r="D90" s="40" t="s">
        <v>1832</v>
      </c>
      <c r="E90" s="40" t="s">
        <v>3083</v>
      </c>
      <c r="F90" s="49">
        <v>216439</v>
      </c>
    </row>
    <row r="91" spans="2:6" ht="15" x14ac:dyDescent="0.2">
      <c r="B91" s="38" t="s">
        <v>3498</v>
      </c>
      <c r="C91" s="38" t="s">
        <v>3499</v>
      </c>
      <c r="D91" s="40" t="s">
        <v>3500</v>
      </c>
      <c r="E91" s="40" t="s">
        <v>3083</v>
      </c>
      <c r="F91" s="49">
        <v>216439</v>
      </c>
    </row>
    <row r="92" spans="2:6" ht="15" x14ac:dyDescent="0.2">
      <c r="B92" s="38" t="s">
        <v>3501</v>
      </c>
      <c r="C92" s="38" t="s">
        <v>3502</v>
      </c>
      <c r="D92" s="40" t="s">
        <v>1930</v>
      </c>
      <c r="E92" s="40" t="s">
        <v>3083</v>
      </c>
      <c r="F92" s="49">
        <v>216439</v>
      </c>
    </row>
    <row r="93" spans="2:6" ht="30" x14ac:dyDescent="0.2">
      <c r="B93" s="38" t="s">
        <v>3503</v>
      </c>
      <c r="C93" s="38" t="s">
        <v>3504</v>
      </c>
      <c r="D93" s="40" t="s">
        <v>3505</v>
      </c>
      <c r="E93" s="40" t="s">
        <v>3083</v>
      </c>
      <c r="F93" s="49">
        <v>216439</v>
      </c>
    </row>
    <row r="94" spans="2:6" ht="30" x14ac:dyDescent="0.2">
      <c r="B94" s="38" t="s">
        <v>3506</v>
      </c>
      <c r="C94" s="38" t="s">
        <v>3507</v>
      </c>
      <c r="D94" s="40" t="s">
        <v>1832</v>
      </c>
      <c r="E94" s="40" t="s">
        <v>3083</v>
      </c>
      <c r="F94" s="49">
        <v>216439</v>
      </c>
    </row>
    <row r="95" spans="2:6" ht="30" x14ac:dyDescent="0.2">
      <c r="B95" s="38" t="s">
        <v>3508</v>
      </c>
      <c r="C95" s="38" t="s">
        <v>3509</v>
      </c>
      <c r="D95" s="40" t="s">
        <v>1878</v>
      </c>
      <c r="E95" s="40" t="s">
        <v>3083</v>
      </c>
      <c r="F95" s="49">
        <v>216439</v>
      </c>
    </row>
    <row r="96" spans="2:6" ht="30" x14ac:dyDescent="0.2">
      <c r="B96" s="38" t="s">
        <v>3510</v>
      </c>
      <c r="C96" s="38" t="s">
        <v>3511</v>
      </c>
      <c r="D96" s="40" t="s">
        <v>3512</v>
      </c>
      <c r="E96" s="40" t="s">
        <v>3083</v>
      </c>
      <c r="F96" s="49">
        <v>216439</v>
      </c>
    </row>
    <row r="97" spans="2:6" ht="15" x14ac:dyDescent="0.2">
      <c r="B97" s="38" t="s">
        <v>3513</v>
      </c>
      <c r="C97" s="38" t="s">
        <v>3514</v>
      </c>
      <c r="D97" s="40" t="s">
        <v>3515</v>
      </c>
      <c r="E97" s="40" t="s">
        <v>3083</v>
      </c>
      <c r="F97" s="49">
        <v>216439</v>
      </c>
    </row>
    <row r="98" spans="2:6" ht="30" x14ac:dyDescent="0.2">
      <c r="B98" s="38" t="s">
        <v>3516</v>
      </c>
      <c r="C98" s="38" t="s">
        <v>3517</v>
      </c>
      <c r="D98" s="40" t="s">
        <v>3518</v>
      </c>
      <c r="E98" s="40" t="s">
        <v>3083</v>
      </c>
      <c r="F98" s="49">
        <v>216439</v>
      </c>
    </row>
    <row r="99" spans="2:6" ht="30" x14ac:dyDescent="0.2">
      <c r="B99" s="38" t="s">
        <v>3519</v>
      </c>
      <c r="C99" s="38" t="s">
        <v>3520</v>
      </c>
      <c r="D99" s="40" t="s">
        <v>3521</v>
      </c>
      <c r="E99" s="40" t="s">
        <v>3083</v>
      </c>
      <c r="F99" s="49">
        <v>216439</v>
      </c>
    </row>
    <row r="100" spans="2:6" ht="30" x14ac:dyDescent="0.2">
      <c r="B100" s="38" t="s">
        <v>3522</v>
      </c>
      <c r="C100" s="38" t="s">
        <v>3523</v>
      </c>
      <c r="D100" s="40" t="s">
        <v>1863</v>
      </c>
      <c r="E100" s="40" t="s">
        <v>3083</v>
      </c>
      <c r="F100" s="49">
        <v>216439</v>
      </c>
    </row>
    <row r="101" spans="2:6" ht="30" x14ac:dyDescent="0.2">
      <c r="B101" s="38" t="s">
        <v>3524</v>
      </c>
      <c r="C101" s="38" t="s">
        <v>3525</v>
      </c>
      <c r="D101" s="40" t="s">
        <v>1866</v>
      </c>
      <c r="E101" s="40" t="s">
        <v>3083</v>
      </c>
      <c r="F101" s="49">
        <v>216439</v>
      </c>
    </row>
    <row r="102" spans="2:6" ht="30" x14ac:dyDescent="0.2">
      <c r="B102" s="38" t="s">
        <v>3526</v>
      </c>
      <c r="C102" s="38" t="s">
        <v>3527</v>
      </c>
      <c r="D102" s="40" t="s">
        <v>1869</v>
      </c>
      <c r="E102" s="40" t="s">
        <v>3083</v>
      </c>
      <c r="F102" s="49">
        <v>216439</v>
      </c>
    </row>
    <row r="103" spans="2:6" ht="30" x14ac:dyDescent="0.2">
      <c r="B103" s="38" t="s">
        <v>3528</v>
      </c>
      <c r="C103" s="38" t="s">
        <v>3529</v>
      </c>
      <c r="D103" s="40" t="s">
        <v>1872</v>
      </c>
      <c r="E103" s="40" t="s">
        <v>3083</v>
      </c>
      <c r="F103" s="49">
        <v>216439</v>
      </c>
    </row>
    <row r="104" spans="2:6" ht="30" x14ac:dyDescent="0.2">
      <c r="B104" s="38" t="s">
        <v>3530</v>
      </c>
      <c r="C104" s="38" t="s">
        <v>3531</v>
      </c>
      <c r="D104" s="40" t="s">
        <v>3532</v>
      </c>
      <c r="E104" s="40" t="s">
        <v>3083</v>
      </c>
      <c r="F104" s="49">
        <v>216439</v>
      </c>
    </row>
    <row r="105" spans="2:6" ht="30" x14ac:dyDescent="0.2">
      <c r="B105" s="38" t="s">
        <v>3533</v>
      </c>
      <c r="C105" s="38" t="s">
        <v>3534</v>
      </c>
      <c r="D105" s="40" t="s">
        <v>1878</v>
      </c>
      <c r="E105" s="40" t="s">
        <v>3083</v>
      </c>
      <c r="F105" s="49">
        <v>216439</v>
      </c>
    </row>
    <row r="106" spans="2:6" ht="15" x14ac:dyDescent="0.2">
      <c r="B106" s="38" t="s">
        <v>3535</v>
      </c>
      <c r="C106" s="38" t="s">
        <v>3536</v>
      </c>
      <c r="D106" s="40" t="s">
        <v>1878</v>
      </c>
      <c r="E106" s="40" t="s">
        <v>3083</v>
      </c>
      <c r="F106" s="49">
        <v>216439</v>
      </c>
    </row>
    <row r="107" spans="2:6" ht="15" x14ac:dyDescent="0.2">
      <c r="B107" s="38" t="s">
        <v>3537</v>
      </c>
      <c r="C107" s="38" t="s">
        <v>3538</v>
      </c>
      <c r="D107" s="40" t="s">
        <v>1827</v>
      </c>
      <c r="E107" s="40" t="s">
        <v>3083</v>
      </c>
      <c r="F107" s="49">
        <v>216439</v>
      </c>
    </row>
    <row r="108" spans="2:6" ht="30" x14ac:dyDescent="0.2">
      <c r="B108" s="38" t="s">
        <v>3539</v>
      </c>
      <c r="C108" s="38" t="s">
        <v>3540</v>
      </c>
      <c r="D108" s="40" t="s">
        <v>1866</v>
      </c>
      <c r="E108" s="40" t="s">
        <v>3083</v>
      </c>
      <c r="F108" s="49">
        <v>216439</v>
      </c>
    </row>
    <row r="109" spans="2:6" ht="15" x14ac:dyDescent="0.2">
      <c r="B109" s="38" t="s">
        <v>3541</v>
      </c>
      <c r="C109" s="38" t="s">
        <v>3542</v>
      </c>
      <c r="D109" s="40" t="s">
        <v>1887</v>
      </c>
      <c r="E109" s="40" t="s">
        <v>3083</v>
      </c>
      <c r="F109" s="49">
        <v>216439</v>
      </c>
    </row>
    <row r="110" spans="2:6" ht="30" x14ac:dyDescent="0.2">
      <c r="B110" s="38" t="s">
        <v>3543</v>
      </c>
      <c r="C110" s="38" t="s">
        <v>3544</v>
      </c>
      <c r="D110" s="40" t="s">
        <v>1827</v>
      </c>
      <c r="E110" s="40" t="s">
        <v>3083</v>
      </c>
      <c r="F110" s="49">
        <v>216439</v>
      </c>
    </row>
    <row r="111" spans="2:6" ht="30" x14ac:dyDescent="0.2">
      <c r="B111" s="38" t="s">
        <v>3545</v>
      </c>
      <c r="C111" s="38" t="s">
        <v>3546</v>
      </c>
      <c r="D111" s="40" t="s">
        <v>1892</v>
      </c>
      <c r="E111" s="40" t="s">
        <v>3083</v>
      </c>
      <c r="F111" s="49">
        <v>216439</v>
      </c>
    </row>
    <row r="112" spans="2:6" ht="30" x14ac:dyDescent="0.2">
      <c r="B112" s="38" t="s">
        <v>3547</v>
      </c>
      <c r="C112" s="38" t="s">
        <v>3548</v>
      </c>
      <c r="D112" s="40" t="s">
        <v>3549</v>
      </c>
      <c r="E112" s="40" t="s">
        <v>3083</v>
      </c>
      <c r="F112" s="49">
        <v>216439</v>
      </c>
    </row>
    <row r="113" spans="2:6" ht="15" x14ac:dyDescent="0.2">
      <c r="B113" s="38" t="s">
        <v>3550</v>
      </c>
      <c r="C113" s="38" t="s">
        <v>3551</v>
      </c>
      <c r="D113" s="40" t="s">
        <v>1930</v>
      </c>
      <c r="E113" s="40" t="s">
        <v>3083</v>
      </c>
      <c r="F113" s="49">
        <v>216439</v>
      </c>
    </row>
    <row r="114" spans="2:6" ht="15" x14ac:dyDescent="0.2">
      <c r="B114" s="38" t="s">
        <v>3552</v>
      </c>
      <c r="C114" s="38" t="s">
        <v>3553</v>
      </c>
      <c r="D114" s="40" t="s">
        <v>3554</v>
      </c>
      <c r="E114" s="40" t="s">
        <v>3083</v>
      </c>
      <c r="F114" s="49">
        <v>216439</v>
      </c>
    </row>
    <row r="115" spans="2:6" ht="15" x14ac:dyDescent="0.2">
      <c r="B115" s="38" t="s">
        <v>3555</v>
      </c>
      <c r="C115" s="38" t="s">
        <v>3556</v>
      </c>
      <c r="D115" s="40" t="s">
        <v>1899</v>
      </c>
      <c r="E115" s="40" t="s">
        <v>3083</v>
      </c>
      <c r="F115" s="49">
        <v>216439</v>
      </c>
    </row>
    <row r="116" spans="2:6" ht="15" x14ac:dyDescent="0.2">
      <c r="B116" s="38" t="s">
        <v>3557</v>
      </c>
      <c r="C116" s="38" t="s">
        <v>3558</v>
      </c>
      <c r="D116" s="40" t="s">
        <v>1855</v>
      </c>
      <c r="E116" s="40" t="s">
        <v>3083</v>
      </c>
      <c r="F116" s="49">
        <v>216439</v>
      </c>
    </row>
    <row r="117" spans="2:6" ht="30" x14ac:dyDescent="0.2">
      <c r="B117" s="38" t="s">
        <v>3559</v>
      </c>
      <c r="C117" s="38" t="s">
        <v>3560</v>
      </c>
      <c r="D117" s="40" t="s">
        <v>1899</v>
      </c>
      <c r="E117" s="40" t="s">
        <v>3083</v>
      </c>
      <c r="F117" s="49">
        <v>216439</v>
      </c>
    </row>
    <row r="118" spans="2:6" ht="30" x14ac:dyDescent="0.2">
      <c r="B118" s="38" t="s">
        <v>3561</v>
      </c>
      <c r="C118" s="38" t="s">
        <v>3562</v>
      </c>
      <c r="D118" s="40" t="s">
        <v>1899</v>
      </c>
      <c r="E118" s="40" t="s">
        <v>3083</v>
      </c>
      <c r="F118" s="49">
        <v>216439</v>
      </c>
    </row>
    <row r="119" spans="2:6" ht="15" x14ac:dyDescent="0.2">
      <c r="B119" s="38" t="s">
        <v>3563</v>
      </c>
      <c r="C119" s="38" t="s">
        <v>3564</v>
      </c>
      <c r="D119" s="40" t="s">
        <v>1872</v>
      </c>
      <c r="E119" s="40" t="s">
        <v>3083</v>
      </c>
      <c r="F119" s="49">
        <v>216439</v>
      </c>
    </row>
    <row r="120" spans="2:6" ht="15" x14ac:dyDescent="0.2">
      <c r="B120" s="38" t="s">
        <v>3565</v>
      </c>
      <c r="C120" s="38" t="s">
        <v>3566</v>
      </c>
      <c r="D120" s="40" t="s">
        <v>3567</v>
      </c>
      <c r="E120" s="40" t="s">
        <v>3083</v>
      </c>
      <c r="F120" s="49">
        <v>216439</v>
      </c>
    </row>
    <row r="121" spans="2:6" ht="15" x14ac:dyDescent="0.2">
      <c r="B121" s="38" t="s">
        <v>3568</v>
      </c>
      <c r="C121" s="38" t="s">
        <v>3569</v>
      </c>
      <c r="D121" s="40" t="s">
        <v>3570</v>
      </c>
      <c r="E121" s="40" t="s">
        <v>3083</v>
      </c>
      <c r="F121" s="49">
        <v>216439</v>
      </c>
    </row>
    <row r="122" spans="2:6" ht="15" x14ac:dyDescent="0.2">
      <c r="B122" s="38" t="s">
        <v>3571</v>
      </c>
      <c r="C122" s="38" t="s">
        <v>3572</v>
      </c>
      <c r="D122" s="40" t="s">
        <v>1892</v>
      </c>
      <c r="E122" s="40" t="s">
        <v>3083</v>
      </c>
      <c r="F122" s="49">
        <v>216439</v>
      </c>
    </row>
    <row r="123" spans="2:6" ht="15" x14ac:dyDescent="0.2">
      <c r="B123" s="38" t="s">
        <v>3573</v>
      </c>
      <c r="C123" s="38" t="s">
        <v>3574</v>
      </c>
      <c r="D123" s="40" t="s">
        <v>3567</v>
      </c>
      <c r="E123" s="40" t="s">
        <v>3083</v>
      </c>
      <c r="F123" s="49">
        <v>216439</v>
      </c>
    </row>
    <row r="124" spans="2:6" ht="15" x14ac:dyDescent="0.2">
      <c r="B124" s="38" t="s">
        <v>3575</v>
      </c>
      <c r="C124" s="38" t="s">
        <v>3576</v>
      </c>
      <c r="D124" s="40" t="s">
        <v>3577</v>
      </c>
      <c r="E124" s="40" t="s">
        <v>3083</v>
      </c>
      <c r="F124" s="49">
        <v>216439</v>
      </c>
    </row>
    <row r="125" spans="2:6" ht="15" x14ac:dyDescent="0.2">
      <c r="B125" s="38" t="s">
        <v>3578</v>
      </c>
      <c r="C125" s="38" t="s">
        <v>3579</v>
      </c>
      <c r="D125" s="40" t="s">
        <v>2132</v>
      </c>
      <c r="E125" s="40" t="s">
        <v>3083</v>
      </c>
      <c r="F125" s="49">
        <v>216439</v>
      </c>
    </row>
    <row r="126" spans="2:6" ht="15" x14ac:dyDescent="0.2">
      <c r="B126" s="38" t="s">
        <v>3580</v>
      </c>
      <c r="C126" s="38" t="s">
        <v>3581</v>
      </c>
      <c r="D126" s="40" t="s">
        <v>3582</v>
      </c>
      <c r="E126" s="40" t="s">
        <v>3083</v>
      </c>
      <c r="F126" s="49">
        <v>216439</v>
      </c>
    </row>
    <row r="127" spans="2:6" ht="30" x14ac:dyDescent="0.2">
      <c r="B127" s="38" t="s">
        <v>3583</v>
      </c>
      <c r="C127" s="38" t="s">
        <v>3584</v>
      </c>
      <c r="D127" s="40" t="s">
        <v>2158</v>
      </c>
      <c r="E127" s="40" t="s">
        <v>3083</v>
      </c>
      <c r="F127" s="49">
        <v>216439</v>
      </c>
    </row>
    <row r="128" spans="2:6" ht="15" x14ac:dyDescent="0.2">
      <c r="B128" s="38" t="s">
        <v>3585</v>
      </c>
      <c r="C128" s="38" t="s">
        <v>3586</v>
      </c>
      <c r="D128" s="40" t="s">
        <v>2168</v>
      </c>
      <c r="E128" s="40" t="s">
        <v>3083</v>
      </c>
      <c r="F128" s="49">
        <v>216439</v>
      </c>
    </row>
    <row r="129" spans="2:6" ht="15" x14ac:dyDescent="0.2">
      <c r="B129" s="38" t="s">
        <v>3587</v>
      </c>
      <c r="C129" s="38" t="s">
        <v>3588</v>
      </c>
      <c r="D129" s="40" t="s">
        <v>2175</v>
      </c>
      <c r="E129" s="40" t="s">
        <v>3083</v>
      </c>
      <c r="F129" s="49">
        <v>216439</v>
      </c>
    </row>
    <row r="130" spans="2:6" ht="15" x14ac:dyDescent="0.2">
      <c r="B130" s="38" t="s">
        <v>3589</v>
      </c>
      <c r="C130" s="38" t="s">
        <v>3590</v>
      </c>
      <c r="D130" s="40" t="s">
        <v>3591</v>
      </c>
      <c r="E130" s="40" t="s">
        <v>3083</v>
      </c>
      <c r="F130" s="49">
        <v>216439</v>
      </c>
    </row>
    <row r="131" spans="2:6" ht="15" x14ac:dyDescent="0.2">
      <c r="B131" s="38" t="s">
        <v>3592</v>
      </c>
      <c r="C131" s="38" t="s">
        <v>3593</v>
      </c>
      <c r="D131" s="40" t="s">
        <v>2192</v>
      </c>
      <c r="E131" s="40" t="s">
        <v>3083</v>
      </c>
      <c r="F131" s="49">
        <v>216439</v>
      </c>
    </row>
    <row r="132" spans="2:6" ht="15" x14ac:dyDescent="0.2">
      <c r="B132" s="38" t="s">
        <v>3594</v>
      </c>
      <c r="C132" s="38" t="s">
        <v>3595</v>
      </c>
      <c r="D132" s="40" t="s">
        <v>1917</v>
      </c>
      <c r="E132" s="40" t="s">
        <v>3083</v>
      </c>
      <c r="F132" s="49">
        <v>216439</v>
      </c>
    </row>
    <row r="133" spans="2:6" ht="15" x14ac:dyDescent="0.2">
      <c r="B133" s="38" t="s">
        <v>3596</v>
      </c>
      <c r="C133" s="38" t="s">
        <v>3597</v>
      </c>
      <c r="D133" s="40" t="s">
        <v>3567</v>
      </c>
      <c r="E133" s="40" t="s">
        <v>3083</v>
      </c>
      <c r="F133" s="49">
        <v>216439</v>
      </c>
    </row>
    <row r="134" spans="2:6" ht="30" x14ac:dyDescent="0.2">
      <c r="B134" s="38" t="s">
        <v>3598</v>
      </c>
      <c r="C134" s="38" t="s">
        <v>3599</v>
      </c>
      <c r="D134" s="40" t="s">
        <v>3518</v>
      </c>
      <c r="E134" s="40" t="s">
        <v>3083</v>
      </c>
      <c r="F134" s="49">
        <v>216439</v>
      </c>
    </row>
    <row r="135" spans="2:6" ht="15" x14ac:dyDescent="0.2">
      <c r="B135" s="38" t="s">
        <v>3600</v>
      </c>
      <c r="C135" s="38" t="s">
        <v>3601</v>
      </c>
      <c r="D135" s="40" t="s">
        <v>1920</v>
      </c>
      <c r="E135" s="40" t="s">
        <v>3083</v>
      </c>
      <c r="F135" s="49">
        <v>216439</v>
      </c>
    </row>
    <row r="136" spans="2:6" ht="15" x14ac:dyDescent="0.2">
      <c r="B136" s="38" t="s">
        <v>3602</v>
      </c>
      <c r="C136" s="38" t="s">
        <v>3603</v>
      </c>
      <c r="D136" s="40" t="s">
        <v>3604</v>
      </c>
      <c r="E136" s="40" t="s">
        <v>3083</v>
      </c>
      <c r="F136" s="49">
        <v>216439</v>
      </c>
    </row>
    <row r="137" spans="2:6" ht="30" x14ac:dyDescent="0.2">
      <c r="B137" s="38" t="s">
        <v>3605</v>
      </c>
      <c r="C137" s="38" t="s">
        <v>3606</v>
      </c>
      <c r="D137" s="40" t="s">
        <v>1837</v>
      </c>
      <c r="E137" s="40" t="s">
        <v>3083</v>
      </c>
      <c r="F137" s="49">
        <v>216439</v>
      </c>
    </row>
    <row r="138" spans="2:6" ht="15" x14ac:dyDescent="0.2">
      <c r="B138" s="38" t="s">
        <v>3607</v>
      </c>
      <c r="C138" s="38" t="s">
        <v>3608</v>
      </c>
      <c r="D138" s="40" t="s">
        <v>3609</v>
      </c>
      <c r="E138" s="40" t="s">
        <v>3083</v>
      </c>
      <c r="F138" s="49">
        <v>216439</v>
      </c>
    </row>
    <row r="139" spans="2:6" ht="15" x14ac:dyDescent="0.2">
      <c r="B139" s="38" t="s">
        <v>3610</v>
      </c>
      <c r="C139" s="38" t="s">
        <v>3611</v>
      </c>
      <c r="D139" s="40" t="s">
        <v>1878</v>
      </c>
      <c r="E139" s="40" t="s">
        <v>3083</v>
      </c>
      <c r="F139" s="49">
        <v>216439</v>
      </c>
    </row>
    <row r="140" spans="2:6" ht="30" x14ac:dyDescent="0.2">
      <c r="B140" s="38" t="s">
        <v>3612</v>
      </c>
      <c r="C140" s="38" t="s">
        <v>3613</v>
      </c>
      <c r="D140" s="40" t="s">
        <v>1872</v>
      </c>
      <c r="E140" s="40" t="s">
        <v>3083</v>
      </c>
      <c r="F140" s="49">
        <v>216439</v>
      </c>
    </row>
    <row r="141" spans="2:6" ht="30" x14ac:dyDescent="0.2">
      <c r="B141" s="38" t="s">
        <v>3614</v>
      </c>
      <c r="C141" s="38" t="s">
        <v>3615</v>
      </c>
      <c r="D141" s="40" t="s">
        <v>1927</v>
      </c>
      <c r="E141" s="40" t="s">
        <v>3083</v>
      </c>
      <c r="F141" s="49">
        <v>216439</v>
      </c>
    </row>
    <row r="142" spans="2:6" ht="30" x14ac:dyDescent="0.2">
      <c r="B142" s="38" t="s">
        <v>3616</v>
      </c>
      <c r="C142" s="38" t="s">
        <v>3617</v>
      </c>
      <c r="D142" s="40" t="s">
        <v>1914</v>
      </c>
      <c r="E142" s="40" t="s">
        <v>3083</v>
      </c>
      <c r="F142" s="49">
        <v>216439</v>
      </c>
    </row>
    <row r="143" spans="2:6" ht="15" x14ac:dyDescent="0.2">
      <c r="B143" s="38" t="s">
        <v>3618</v>
      </c>
      <c r="C143" s="38" t="s">
        <v>3619</v>
      </c>
      <c r="D143" s="40" t="s">
        <v>3620</v>
      </c>
      <c r="E143" s="40" t="s">
        <v>3083</v>
      </c>
      <c r="F143" s="49">
        <v>216439</v>
      </c>
    </row>
    <row r="144" spans="2:6" ht="15" x14ac:dyDescent="0.2">
      <c r="B144" s="38" t="s">
        <v>3621</v>
      </c>
      <c r="C144" s="38" t="s">
        <v>3622</v>
      </c>
      <c r="D144" s="40" t="s">
        <v>3623</v>
      </c>
      <c r="E144" s="40" t="s">
        <v>3083</v>
      </c>
      <c r="F144" s="49">
        <v>216439</v>
      </c>
    </row>
    <row r="145" spans="2:6" ht="30" x14ac:dyDescent="0.2">
      <c r="B145" s="38" t="s">
        <v>3624</v>
      </c>
      <c r="C145" s="38" t="s">
        <v>3625</v>
      </c>
      <c r="D145" s="40" t="s">
        <v>3626</v>
      </c>
      <c r="E145" s="40" t="s">
        <v>3083</v>
      </c>
      <c r="F145" s="49">
        <v>216439</v>
      </c>
    </row>
    <row r="146" spans="2:6" ht="15" x14ac:dyDescent="0.2">
      <c r="B146" s="38" t="s">
        <v>3627</v>
      </c>
      <c r="C146" s="38" t="s">
        <v>3628</v>
      </c>
      <c r="D146" s="40" t="s">
        <v>3629</v>
      </c>
      <c r="E146" s="40" t="s">
        <v>3083</v>
      </c>
      <c r="F146" s="49">
        <v>216439</v>
      </c>
    </row>
    <row r="147" spans="2:6" ht="15" x14ac:dyDescent="0.2">
      <c r="B147" s="38" t="s">
        <v>3630</v>
      </c>
      <c r="C147" s="38" t="s">
        <v>3631</v>
      </c>
      <c r="D147" s="40" t="s">
        <v>3632</v>
      </c>
      <c r="E147" s="40" t="s">
        <v>3083</v>
      </c>
      <c r="F147" s="49">
        <v>216439</v>
      </c>
    </row>
    <row r="148" spans="2:6" ht="15" x14ac:dyDescent="0.2">
      <c r="B148" s="38" t="s">
        <v>3633</v>
      </c>
      <c r="C148" s="38" t="s">
        <v>3634</v>
      </c>
      <c r="D148" s="40" t="s">
        <v>3635</v>
      </c>
      <c r="E148" s="40" t="s">
        <v>3083</v>
      </c>
      <c r="F148" s="49">
        <v>216439</v>
      </c>
    </row>
    <row r="149" spans="2:6" ht="15" x14ac:dyDescent="0.2">
      <c r="B149" s="38" t="s">
        <v>3636</v>
      </c>
      <c r="C149" s="38" t="s">
        <v>3637</v>
      </c>
      <c r="D149" s="40" t="s">
        <v>3638</v>
      </c>
      <c r="E149" s="40" t="s">
        <v>3083</v>
      </c>
      <c r="F149" s="49">
        <v>216439</v>
      </c>
    </row>
    <row r="150" spans="2:6" ht="15" x14ac:dyDescent="0.2">
      <c r="B150" s="38" t="s">
        <v>3639</v>
      </c>
      <c r="C150" s="38" t="s">
        <v>3640</v>
      </c>
      <c r="D150" s="40" t="s">
        <v>3641</v>
      </c>
      <c r="E150" s="40" t="s">
        <v>3083</v>
      </c>
      <c r="F150" s="49">
        <v>216439</v>
      </c>
    </row>
    <row r="151" spans="2:6" ht="30" x14ac:dyDescent="0.2">
      <c r="B151" s="38" t="s">
        <v>3642</v>
      </c>
      <c r="C151" s="38" t="s">
        <v>3643</v>
      </c>
      <c r="D151" s="40" t="s">
        <v>3644</v>
      </c>
      <c r="E151" s="40" t="s">
        <v>3083</v>
      </c>
      <c r="F151" s="49">
        <v>216439</v>
      </c>
    </row>
    <row r="152" spans="2:6" ht="30" x14ac:dyDescent="0.2">
      <c r="B152" s="38" t="s">
        <v>3645</v>
      </c>
      <c r="C152" s="38" t="s">
        <v>3646</v>
      </c>
      <c r="D152" s="40" t="s">
        <v>3647</v>
      </c>
      <c r="E152" s="40" t="s">
        <v>3083</v>
      </c>
      <c r="F152" s="49">
        <v>216439</v>
      </c>
    </row>
    <row r="153" spans="2:6" ht="30" x14ac:dyDescent="0.2">
      <c r="B153" s="38" t="s">
        <v>3648</v>
      </c>
      <c r="C153" s="38" t="s">
        <v>3649</v>
      </c>
      <c r="D153" s="40" t="s">
        <v>3635</v>
      </c>
      <c r="E153" s="40" t="s">
        <v>3083</v>
      </c>
      <c r="F153" s="49">
        <v>216439</v>
      </c>
    </row>
    <row r="154" spans="2:6" ht="15" x14ac:dyDescent="0.2">
      <c r="B154" s="38" t="s">
        <v>3650</v>
      </c>
      <c r="C154" s="38" t="s">
        <v>3651</v>
      </c>
      <c r="D154" s="40" t="s">
        <v>3652</v>
      </c>
      <c r="E154" s="40" t="s">
        <v>3083</v>
      </c>
      <c r="F154" s="49">
        <v>216439</v>
      </c>
    </row>
    <row r="155" spans="2:6" ht="15" x14ac:dyDescent="0.2">
      <c r="B155" s="38" t="s">
        <v>3653</v>
      </c>
      <c r="C155" s="38" t="s">
        <v>3654</v>
      </c>
      <c r="D155" s="40" t="s">
        <v>2030</v>
      </c>
      <c r="E155" s="40" t="s">
        <v>3083</v>
      </c>
      <c r="F155" s="49">
        <v>216439</v>
      </c>
    </row>
    <row r="156" spans="2:6" ht="15" x14ac:dyDescent="0.2">
      <c r="B156" s="38" t="s">
        <v>3655</v>
      </c>
      <c r="C156" s="38" t="s">
        <v>3656</v>
      </c>
      <c r="D156" s="40" t="s">
        <v>3657</v>
      </c>
      <c r="E156" s="40" t="s">
        <v>3083</v>
      </c>
      <c r="F156" s="49">
        <v>216439</v>
      </c>
    </row>
    <row r="157" spans="2:6" ht="15" x14ac:dyDescent="0.2">
      <c r="B157" s="38" t="s">
        <v>3658</v>
      </c>
      <c r="C157" s="38" t="s">
        <v>3659</v>
      </c>
      <c r="D157" s="40" t="s">
        <v>3660</v>
      </c>
      <c r="E157" s="40" t="s">
        <v>3083</v>
      </c>
      <c r="F157" s="49">
        <v>216439</v>
      </c>
    </row>
    <row r="158" spans="2:6" ht="15" x14ac:dyDescent="0.2">
      <c r="B158" s="38" t="s">
        <v>3661</v>
      </c>
      <c r="C158" s="38" t="s">
        <v>3662</v>
      </c>
      <c r="D158" s="40" t="s">
        <v>2042</v>
      </c>
      <c r="E158" s="40" t="s">
        <v>3083</v>
      </c>
      <c r="F158" s="49">
        <v>216439</v>
      </c>
    </row>
    <row r="159" spans="2:6" ht="30" x14ac:dyDescent="0.2">
      <c r="B159" s="38" t="s">
        <v>3663</v>
      </c>
      <c r="C159" s="38" t="s">
        <v>3664</v>
      </c>
      <c r="D159" s="40" t="s">
        <v>3665</v>
      </c>
      <c r="E159" s="40" t="s">
        <v>3083</v>
      </c>
      <c r="F159" s="49">
        <v>216439</v>
      </c>
    </row>
    <row r="160" spans="2:6" ht="15" x14ac:dyDescent="0.2">
      <c r="B160" s="38" t="s">
        <v>3666</v>
      </c>
      <c r="C160" s="38" t="s">
        <v>3667</v>
      </c>
      <c r="D160" s="40" t="s">
        <v>3668</v>
      </c>
      <c r="E160" s="40" t="s">
        <v>3083</v>
      </c>
      <c r="F160" s="49">
        <v>216439</v>
      </c>
    </row>
    <row r="161" spans="2:6" ht="15" x14ac:dyDescent="0.2">
      <c r="B161" s="38" t="s">
        <v>3669</v>
      </c>
      <c r="C161" s="38" t="s">
        <v>3670</v>
      </c>
      <c r="D161" s="40" t="s">
        <v>3671</v>
      </c>
      <c r="E161" s="40" t="s">
        <v>3083</v>
      </c>
      <c r="F161" s="49">
        <v>216439</v>
      </c>
    </row>
    <row r="162" spans="2:6" ht="15" x14ac:dyDescent="0.2">
      <c r="B162" s="38" t="s">
        <v>3672</v>
      </c>
      <c r="C162" s="38" t="s">
        <v>3673</v>
      </c>
      <c r="D162" s="40" t="s">
        <v>3674</v>
      </c>
      <c r="E162" s="40" t="s">
        <v>3083</v>
      </c>
      <c r="F162" s="49">
        <v>216439</v>
      </c>
    </row>
    <row r="163" spans="2:6" ht="15" x14ac:dyDescent="0.2">
      <c r="B163" s="38" t="s">
        <v>3675</v>
      </c>
      <c r="C163" s="38" t="s">
        <v>3676</v>
      </c>
      <c r="D163" s="40" t="s">
        <v>3677</v>
      </c>
      <c r="E163" s="40" t="s">
        <v>3083</v>
      </c>
      <c r="F163" s="49">
        <v>216439</v>
      </c>
    </row>
    <row r="164" spans="2:6" ht="15" x14ac:dyDescent="0.2">
      <c r="B164" s="38" t="s">
        <v>3678</v>
      </c>
      <c r="C164" s="38" t="s">
        <v>3679</v>
      </c>
      <c r="D164" s="40" t="s">
        <v>3680</v>
      </c>
      <c r="E164" s="40" t="s">
        <v>3083</v>
      </c>
      <c r="F164" s="49">
        <v>216439</v>
      </c>
    </row>
    <row r="165" spans="2:6" ht="15" x14ac:dyDescent="0.2">
      <c r="B165" s="38" t="s">
        <v>3681</v>
      </c>
      <c r="C165" s="38" t="s">
        <v>3682</v>
      </c>
      <c r="D165" s="40" t="s">
        <v>3532</v>
      </c>
      <c r="E165" s="40" t="s">
        <v>3083</v>
      </c>
      <c r="F165" s="49">
        <v>216439</v>
      </c>
    </row>
    <row r="166" spans="2:6" ht="15" x14ac:dyDescent="0.2">
      <c r="B166" s="38" t="s">
        <v>3683</v>
      </c>
      <c r="C166" s="38" t="s">
        <v>3684</v>
      </c>
      <c r="D166" s="40" t="s">
        <v>3685</v>
      </c>
      <c r="E166" s="40" t="s">
        <v>3083</v>
      </c>
      <c r="F166" s="49">
        <v>216439</v>
      </c>
    </row>
    <row r="167" spans="2:6" ht="15" x14ac:dyDescent="0.2">
      <c r="B167" s="38" t="s">
        <v>3686</v>
      </c>
      <c r="C167" s="38" t="s">
        <v>3687</v>
      </c>
      <c r="D167" s="40" t="s">
        <v>3688</v>
      </c>
      <c r="E167" s="40" t="s">
        <v>3083</v>
      </c>
      <c r="F167" s="49">
        <v>216439</v>
      </c>
    </row>
    <row r="168" spans="2:6" ht="15" x14ac:dyDescent="0.2">
      <c r="B168" s="38" t="s">
        <v>3689</v>
      </c>
      <c r="C168" s="38" t="s">
        <v>3690</v>
      </c>
      <c r="D168" s="40" t="s">
        <v>3691</v>
      </c>
      <c r="E168" s="40" t="s">
        <v>3083</v>
      </c>
      <c r="F168" s="49">
        <v>216439</v>
      </c>
    </row>
    <row r="169" spans="2:6" ht="15" x14ac:dyDescent="0.2">
      <c r="B169" s="38" t="s">
        <v>3692</v>
      </c>
      <c r="C169" s="38" t="s">
        <v>3693</v>
      </c>
      <c r="D169" s="40" t="s">
        <v>3694</v>
      </c>
      <c r="E169" s="40" t="s">
        <v>3083</v>
      </c>
      <c r="F169" s="49">
        <v>216439</v>
      </c>
    </row>
    <row r="170" spans="2:6" ht="30" x14ac:dyDescent="0.2">
      <c r="B170" s="38" t="s">
        <v>3695</v>
      </c>
      <c r="C170" s="38" t="s">
        <v>3696</v>
      </c>
      <c r="D170" s="40" t="s">
        <v>2189</v>
      </c>
      <c r="E170" s="40" t="s">
        <v>3083</v>
      </c>
      <c r="F170" s="49">
        <v>216439</v>
      </c>
    </row>
    <row r="171" spans="2:6" ht="15" x14ac:dyDescent="0.2">
      <c r="B171" s="38" t="s">
        <v>3697</v>
      </c>
      <c r="C171" s="38" t="s">
        <v>3698</v>
      </c>
      <c r="D171" s="40" t="s">
        <v>3699</v>
      </c>
      <c r="E171" s="40" t="s">
        <v>3083</v>
      </c>
      <c r="F171" s="49">
        <v>216439</v>
      </c>
    </row>
    <row r="172" spans="2:6" ht="15" x14ac:dyDescent="0.2">
      <c r="B172" s="38" t="s">
        <v>3700</v>
      </c>
      <c r="C172" s="38" t="s">
        <v>3701</v>
      </c>
      <c r="D172" s="40" t="s">
        <v>3702</v>
      </c>
      <c r="E172" s="40" t="s">
        <v>3083</v>
      </c>
      <c r="F172" s="49">
        <v>216439</v>
      </c>
    </row>
    <row r="173" spans="2:6" ht="15" x14ac:dyDescent="0.2">
      <c r="B173" s="38" t="s">
        <v>3703</v>
      </c>
      <c r="C173" s="38" t="s">
        <v>3704</v>
      </c>
      <c r="D173" s="40" t="s">
        <v>3705</v>
      </c>
      <c r="E173" s="40" t="s">
        <v>3083</v>
      </c>
      <c r="F173" s="49">
        <v>216439</v>
      </c>
    </row>
    <row r="174" spans="2:6" ht="15" x14ac:dyDescent="0.2">
      <c r="B174" s="38" t="s">
        <v>3706</v>
      </c>
      <c r="C174" s="38" t="s">
        <v>3707</v>
      </c>
      <c r="D174" s="40" t="s">
        <v>3708</v>
      </c>
      <c r="E174" s="40" t="s">
        <v>3083</v>
      </c>
      <c r="F174" s="49">
        <v>216439</v>
      </c>
    </row>
    <row r="175" spans="2:6" ht="15" x14ac:dyDescent="0.2">
      <c r="B175" s="38" t="s">
        <v>3709</v>
      </c>
      <c r="C175" s="38" t="s">
        <v>3710</v>
      </c>
      <c r="D175" s="40" t="s">
        <v>3711</v>
      </c>
      <c r="E175" s="40" t="s">
        <v>3083</v>
      </c>
      <c r="F175" s="49">
        <v>216439</v>
      </c>
    </row>
    <row r="176" spans="2:6" ht="30" x14ac:dyDescent="0.2">
      <c r="B176" s="38" t="s">
        <v>3712</v>
      </c>
      <c r="C176" s="38" t="s">
        <v>3713</v>
      </c>
      <c r="D176" s="40" t="s">
        <v>3257</v>
      </c>
      <c r="E176" s="40" t="s">
        <v>3083</v>
      </c>
      <c r="F176" s="49">
        <v>67409</v>
      </c>
    </row>
    <row r="177" spans="2:6" ht="15" x14ac:dyDescent="0.2">
      <c r="B177" s="38" t="s">
        <v>3714</v>
      </c>
      <c r="C177" s="38" t="s">
        <v>3715</v>
      </c>
      <c r="D177" s="40" t="s">
        <v>3335</v>
      </c>
      <c r="E177" s="40" t="s">
        <v>3083</v>
      </c>
      <c r="F177" s="49">
        <v>22310</v>
      </c>
    </row>
    <row r="178" spans="2:6" ht="15" x14ac:dyDescent="0.2">
      <c r="B178" s="38" t="s">
        <v>3716</v>
      </c>
      <c r="C178" s="38" t="s">
        <v>3717</v>
      </c>
      <c r="D178" s="40" t="s">
        <v>3376</v>
      </c>
      <c r="E178" s="40" t="s">
        <v>3083</v>
      </c>
      <c r="F178" s="49">
        <v>2205</v>
      </c>
    </row>
    <row r="179" spans="2:6" ht="15" x14ac:dyDescent="0.2">
      <c r="B179" s="38" t="s">
        <v>3718</v>
      </c>
      <c r="C179" s="38" t="s">
        <v>3719</v>
      </c>
      <c r="D179" s="40" t="s">
        <v>3308</v>
      </c>
      <c r="E179" s="40" t="s">
        <v>3083</v>
      </c>
      <c r="F179" s="49">
        <v>13969</v>
      </c>
    </row>
    <row r="180" spans="2:6" ht="30" x14ac:dyDescent="0.2">
      <c r="B180" s="38" t="s">
        <v>3720</v>
      </c>
      <c r="C180" s="38" t="s">
        <v>3721</v>
      </c>
      <c r="D180" s="40" t="s">
        <v>3722</v>
      </c>
      <c r="E180" s="40" t="s">
        <v>3083</v>
      </c>
      <c r="F180" s="49">
        <v>155699</v>
      </c>
    </row>
    <row r="181" spans="2:6" ht="30" x14ac:dyDescent="0.2">
      <c r="B181" s="38" t="s">
        <v>3723</v>
      </c>
      <c r="C181" s="38" t="s">
        <v>3724</v>
      </c>
      <c r="D181" s="40" t="s">
        <v>3335</v>
      </c>
      <c r="E181" s="40" t="s">
        <v>3083</v>
      </c>
      <c r="F181" s="49">
        <v>61769</v>
      </c>
    </row>
    <row r="182" spans="2:6" ht="15" x14ac:dyDescent="0.2">
      <c r="B182" s="38" t="s">
        <v>3725</v>
      </c>
      <c r="C182" s="38" t="s">
        <v>3726</v>
      </c>
      <c r="D182" s="40" t="s">
        <v>3727</v>
      </c>
      <c r="E182" s="40" t="s">
        <v>3083</v>
      </c>
      <c r="F182" s="49">
        <v>33066</v>
      </c>
    </row>
    <row r="183" spans="2:6" ht="30" x14ac:dyDescent="0.2">
      <c r="B183" s="38" t="s">
        <v>3728</v>
      </c>
      <c r="C183" s="38" t="s">
        <v>3729</v>
      </c>
      <c r="D183" s="40" t="s">
        <v>3376</v>
      </c>
      <c r="E183" s="40" t="s">
        <v>3083</v>
      </c>
      <c r="F183" s="49">
        <v>5276</v>
      </c>
    </row>
    <row r="184" spans="2:6" ht="15" x14ac:dyDescent="0.2">
      <c r="B184" s="38" t="s">
        <v>3730</v>
      </c>
      <c r="C184" s="38" t="s">
        <v>3731</v>
      </c>
      <c r="D184" s="40" t="s">
        <v>3486</v>
      </c>
      <c r="E184" s="40" t="s">
        <v>3083</v>
      </c>
      <c r="F184" s="49">
        <v>120486</v>
      </c>
    </row>
    <row r="185" spans="2:6" ht="15" x14ac:dyDescent="0.2">
      <c r="B185" s="38" t="s">
        <v>3732</v>
      </c>
      <c r="C185" s="38" t="s">
        <v>3733</v>
      </c>
      <c r="D185" s="40" t="s">
        <v>3492</v>
      </c>
      <c r="E185" s="40" t="s">
        <v>3083</v>
      </c>
      <c r="F185" s="49">
        <v>149282</v>
      </c>
    </row>
    <row r="186" spans="2:6" ht="15" x14ac:dyDescent="0.2">
      <c r="B186" s="38" t="s">
        <v>3734</v>
      </c>
      <c r="C186" s="38" t="s">
        <v>3735</v>
      </c>
      <c r="D186" s="40" t="s">
        <v>3699</v>
      </c>
      <c r="E186" s="40" t="s">
        <v>3083</v>
      </c>
      <c r="F186" s="49">
        <v>216439</v>
      </c>
    </row>
    <row r="187" spans="2:6" ht="15" x14ac:dyDescent="0.2">
      <c r="B187" s="38" t="s">
        <v>3736</v>
      </c>
      <c r="C187" s="38" t="s">
        <v>3737</v>
      </c>
      <c r="D187" s="40" t="s">
        <v>3708</v>
      </c>
      <c r="E187" s="40" t="s">
        <v>3083</v>
      </c>
      <c r="F187" s="49">
        <v>216439</v>
      </c>
    </row>
    <row r="188" spans="2:6" ht="15" x14ac:dyDescent="0.2">
      <c r="B188" s="38" t="s">
        <v>3738</v>
      </c>
      <c r="C188" s="38" t="s">
        <v>3739</v>
      </c>
      <c r="D188" s="40" t="s">
        <v>3699</v>
      </c>
      <c r="E188" s="40" t="s">
        <v>3083</v>
      </c>
      <c r="F188" s="49">
        <v>216439</v>
      </c>
    </row>
    <row r="189" spans="2:6" ht="15" x14ac:dyDescent="0.2">
      <c r="B189" s="38" t="s">
        <v>3740</v>
      </c>
      <c r="C189" s="38" t="s">
        <v>3741</v>
      </c>
      <c r="D189" s="40" t="s">
        <v>3705</v>
      </c>
      <c r="E189" s="40" t="s">
        <v>3083</v>
      </c>
      <c r="F189" s="49">
        <v>216439</v>
      </c>
    </row>
    <row r="190" spans="2:6" ht="15" x14ac:dyDescent="0.2">
      <c r="B190" s="93" t="s">
        <v>3742</v>
      </c>
      <c r="C190" s="93" t="s">
        <v>3743</v>
      </c>
      <c r="D190" s="38">
        <v>0</v>
      </c>
      <c r="E190" s="38" t="s">
        <v>3744</v>
      </c>
      <c r="F190" s="49">
        <v>40411</v>
      </c>
    </row>
    <row r="191" spans="2:6" ht="15" x14ac:dyDescent="0.2">
      <c r="B191" s="93"/>
      <c r="C191" s="93"/>
      <c r="D191" s="38">
        <v>1</v>
      </c>
      <c r="E191" s="38" t="s">
        <v>3745</v>
      </c>
      <c r="F191" s="49">
        <v>176028</v>
      </c>
    </row>
    <row r="192" spans="2:6" ht="15" x14ac:dyDescent="0.2">
      <c r="B192" s="38" t="s">
        <v>3746</v>
      </c>
      <c r="C192" s="38" t="s">
        <v>3747</v>
      </c>
      <c r="D192" s="40" t="s">
        <v>3748</v>
      </c>
      <c r="E192" s="40" t="s">
        <v>3083</v>
      </c>
      <c r="F192" s="49">
        <v>216439</v>
      </c>
    </row>
    <row r="193" spans="2:6" ht="15" x14ac:dyDescent="0.2">
      <c r="B193" s="38" t="s">
        <v>3749</v>
      </c>
      <c r="C193" s="38" t="s">
        <v>3750</v>
      </c>
      <c r="D193" s="40" t="s">
        <v>3711</v>
      </c>
      <c r="E193" s="40" t="s">
        <v>3083</v>
      </c>
      <c r="F193" s="49">
        <v>216231</v>
      </c>
    </row>
    <row r="194" spans="2:6" ht="15" x14ac:dyDescent="0.2">
      <c r="B194" s="38" t="s">
        <v>3751</v>
      </c>
      <c r="C194" s="38" t="s">
        <v>3752</v>
      </c>
      <c r="D194" s="40" t="s">
        <v>3753</v>
      </c>
      <c r="E194" s="40" t="s">
        <v>3083</v>
      </c>
      <c r="F194" s="49">
        <v>216439</v>
      </c>
    </row>
    <row r="195" spans="2:6" ht="15" x14ac:dyDescent="0.2">
      <c r="B195" s="38" t="s">
        <v>3754</v>
      </c>
      <c r="C195" s="38" t="s">
        <v>3755</v>
      </c>
      <c r="D195" s="40" t="s">
        <v>3756</v>
      </c>
      <c r="E195" s="40" t="s">
        <v>3083</v>
      </c>
      <c r="F195" s="49">
        <v>216439</v>
      </c>
    </row>
    <row r="196" spans="2:6" ht="15" x14ac:dyDescent="0.2">
      <c r="B196" s="93" t="s">
        <v>3757</v>
      </c>
      <c r="C196" s="93" t="s">
        <v>3758</v>
      </c>
      <c r="D196" s="38">
        <v>1</v>
      </c>
      <c r="E196" s="38" t="s">
        <v>3759</v>
      </c>
      <c r="F196" s="49">
        <v>22126</v>
      </c>
    </row>
    <row r="197" spans="2:6" ht="15" x14ac:dyDescent="0.2">
      <c r="B197" s="93"/>
      <c r="C197" s="93"/>
      <c r="D197" s="38">
        <v>2</v>
      </c>
      <c r="E197" s="38" t="s">
        <v>3760</v>
      </c>
      <c r="F197" s="49">
        <v>32364</v>
      </c>
    </row>
    <row r="198" spans="2:6" ht="15" x14ac:dyDescent="0.2">
      <c r="B198" s="93"/>
      <c r="C198" s="93"/>
      <c r="D198" s="38">
        <v>3</v>
      </c>
      <c r="E198" s="38" t="s">
        <v>3761</v>
      </c>
      <c r="F198" s="49">
        <v>161741</v>
      </c>
    </row>
    <row r="199" spans="2:6" ht="15" x14ac:dyDescent="0.2">
      <c r="B199" s="38" t="s">
        <v>3762</v>
      </c>
      <c r="C199" s="38" t="s">
        <v>3763</v>
      </c>
      <c r="D199" s="40" t="s">
        <v>3711</v>
      </c>
      <c r="E199" s="40" t="s">
        <v>3083</v>
      </c>
      <c r="F199" s="49">
        <v>216439</v>
      </c>
    </row>
    <row r="200" spans="2:6" ht="15" x14ac:dyDescent="0.2">
      <c r="B200" s="38" t="s">
        <v>3764</v>
      </c>
      <c r="C200" s="38" t="s">
        <v>3765</v>
      </c>
      <c r="D200" s="40" t="s">
        <v>3766</v>
      </c>
      <c r="E200" s="40" t="s">
        <v>3083</v>
      </c>
      <c r="F200" s="49">
        <v>216439</v>
      </c>
    </row>
    <row r="201" spans="2:6" ht="15" x14ac:dyDescent="0.2">
      <c r="B201" s="38" t="s">
        <v>3767</v>
      </c>
      <c r="C201" s="38" t="s">
        <v>3768</v>
      </c>
      <c r="D201" s="40" t="s">
        <v>3769</v>
      </c>
      <c r="E201" s="40" t="s">
        <v>3083</v>
      </c>
      <c r="F201" s="49">
        <v>216439</v>
      </c>
    </row>
    <row r="202" spans="2:6" ht="15" x14ac:dyDescent="0.2">
      <c r="B202" s="93" t="s">
        <v>3770</v>
      </c>
      <c r="C202" s="93" t="s">
        <v>3771</v>
      </c>
      <c r="D202" s="38">
        <v>1</v>
      </c>
      <c r="E202" s="38" t="s">
        <v>3759</v>
      </c>
      <c r="F202" s="49">
        <v>5614</v>
      </c>
    </row>
    <row r="203" spans="2:6" ht="15" x14ac:dyDescent="0.2">
      <c r="B203" s="93"/>
      <c r="C203" s="93"/>
      <c r="D203" s="38">
        <v>2</v>
      </c>
      <c r="E203" s="38" t="s">
        <v>3760</v>
      </c>
      <c r="F203" s="49">
        <v>15260</v>
      </c>
    </row>
    <row r="204" spans="2:6" ht="15" x14ac:dyDescent="0.2">
      <c r="B204" s="93"/>
      <c r="C204" s="93"/>
      <c r="D204" s="38">
        <v>3</v>
      </c>
      <c r="E204" s="38" t="s">
        <v>3761</v>
      </c>
      <c r="F204" s="49">
        <v>195357</v>
      </c>
    </row>
  </sheetData>
  <mergeCells count="7">
    <mergeCell ref="B202:B204"/>
    <mergeCell ref="C202:C204"/>
    <mergeCell ref="E1:F1"/>
    <mergeCell ref="B190:B191"/>
    <mergeCell ref="C190:C191"/>
    <mergeCell ref="B196:B198"/>
    <mergeCell ref="C196:C198"/>
  </mergeCells>
  <hyperlinks>
    <hyperlink ref="A1" location="Índice!A1" display="Índice" xr:uid="{008E7F93-F1C6-4620-96A8-236D81DB98E5}"/>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B891F-5262-45C5-909C-CA33ECD6300A}">
  <dimension ref="A1:F43"/>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1" customWidth="1"/>
    <col min="5" max="5" width="25.5703125" style="1" customWidth="1"/>
    <col min="6" max="6" width="14.7109375" style="1" customWidth="1"/>
    <col min="7" max="16384" width="11.42578125" style="1"/>
  </cols>
  <sheetData>
    <row r="1" spans="1:6" s="7" customFormat="1" ht="18.75" x14ac:dyDescent="0.3">
      <c r="A1" s="6" t="s">
        <v>1</v>
      </c>
      <c r="C1" s="3" t="s">
        <v>3772</v>
      </c>
      <c r="E1" s="94" t="s">
        <v>103</v>
      </c>
      <c r="F1" s="95"/>
    </row>
    <row r="3" spans="1:6" ht="15" x14ac:dyDescent="0.2">
      <c r="B3" s="69" t="s">
        <v>104</v>
      </c>
      <c r="C3" s="69" t="s">
        <v>105</v>
      </c>
      <c r="D3" s="69" t="s">
        <v>106</v>
      </c>
      <c r="E3" s="69" t="s">
        <v>107</v>
      </c>
      <c r="F3" s="70" t="s">
        <v>108</v>
      </c>
    </row>
    <row r="4" spans="1:6" ht="15" x14ac:dyDescent="0.2">
      <c r="B4" s="38" t="s">
        <v>3773</v>
      </c>
      <c r="C4" s="38" t="s">
        <v>3774</v>
      </c>
      <c r="D4" s="50" t="s">
        <v>3335</v>
      </c>
      <c r="E4" s="50" t="s">
        <v>111</v>
      </c>
      <c r="F4" s="49">
        <v>89719</v>
      </c>
    </row>
    <row r="5" spans="1:6" ht="15" x14ac:dyDescent="0.2">
      <c r="B5" s="38" t="s">
        <v>3775</v>
      </c>
      <c r="C5" s="38" t="s">
        <v>3776</v>
      </c>
      <c r="D5" s="50" t="s">
        <v>3777</v>
      </c>
      <c r="E5" s="50" t="s">
        <v>111</v>
      </c>
      <c r="F5" s="49">
        <v>187145</v>
      </c>
    </row>
    <row r="6" spans="1:6" ht="15" x14ac:dyDescent="0.2">
      <c r="B6" s="38" t="s">
        <v>3778</v>
      </c>
      <c r="C6" s="38" t="s">
        <v>3779</v>
      </c>
      <c r="D6" s="50" t="s">
        <v>3780</v>
      </c>
      <c r="E6" s="50" t="s">
        <v>111</v>
      </c>
      <c r="F6" s="49">
        <v>42355</v>
      </c>
    </row>
    <row r="7" spans="1:6" ht="15" x14ac:dyDescent="0.2">
      <c r="B7" s="38" t="s">
        <v>3781</v>
      </c>
      <c r="C7" s="38" t="s">
        <v>3782</v>
      </c>
      <c r="D7" s="50" t="s">
        <v>3783</v>
      </c>
      <c r="E7" s="50" t="s">
        <v>111</v>
      </c>
      <c r="F7" s="49">
        <v>216439</v>
      </c>
    </row>
    <row r="8" spans="1:6" ht="15" x14ac:dyDescent="0.2">
      <c r="B8" s="38" t="s">
        <v>3784</v>
      </c>
      <c r="C8" s="38" t="s">
        <v>3785</v>
      </c>
      <c r="D8" s="50" t="s">
        <v>3786</v>
      </c>
      <c r="E8" s="50" t="s">
        <v>111</v>
      </c>
      <c r="F8" s="49">
        <v>97235</v>
      </c>
    </row>
    <row r="9" spans="1:6" ht="15" x14ac:dyDescent="0.2">
      <c r="B9" s="38" t="s">
        <v>3787</v>
      </c>
      <c r="C9" s="38" t="s">
        <v>3788</v>
      </c>
      <c r="D9" s="50" t="s">
        <v>3789</v>
      </c>
      <c r="E9" s="50" t="s">
        <v>111</v>
      </c>
      <c r="F9" s="49">
        <v>216439</v>
      </c>
    </row>
    <row r="10" spans="1:6" ht="15" x14ac:dyDescent="0.2">
      <c r="B10" s="38" t="s">
        <v>3790</v>
      </c>
      <c r="C10" s="38" t="s">
        <v>3791</v>
      </c>
      <c r="D10" s="50" t="s">
        <v>3711</v>
      </c>
      <c r="E10" s="50" t="s">
        <v>111</v>
      </c>
      <c r="F10" s="49">
        <v>216439</v>
      </c>
    </row>
    <row r="11" spans="1:6" ht="15" x14ac:dyDescent="0.2">
      <c r="B11" s="38" t="s">
        <v>3792</v>
      </c>
      <c r="C11" s="38" t="s">
        <v>3793</v>
      </c>
      <c r="D11" s="50" t="s">
        <v>3794</v>
      </c>
      <c r="E11" s="50" t="s">
        <v>111</v>
      </c>
      <c r="F11" s="49">
        <v>216439</v>
      </c>
    </row>
    <row r="12" spans="1:6" ht="15" x14ac:dyDescent="0.2">
      <c r="B12" s="38" t="s">
        <v>3795</v>
      </c>
      <c r="C12" s="38" t="s">
        <v>3796</v>
      </c>
      <c r="D12" s="50" t="s">
        <v>3711</v>
      </c>
      <c r="E12" s="50" t="s">
        <v>111</v>
      </c>
      <c r="F12" s="49">
        <v>216439</v>
      </c>
    </row>
    <row r="13" spans="1:6" ht="15" x14ac:dyDescent="0.2">
      <c r="B13" s="38" t="s">
        <v>3797</v>
      </c>
      <c r="C13" s="38" t="s">
        <v>3798</v>
      </c>
      <c r="D13" s="50" t="s">
        <v>3711</v>
      </c>
      <c r="E13" s="50" t="s">
        <v>111</v>
      </c>
      <c r="F13" s="49">
        <v>216439</v>
      </c>
    </row>
    <row r="14" spans="1:6" ht="15" x14ac:dyDescent="0.2">
      <c r="B14" s="93" t="s">
        <v>3799</v>
      </c>
      <c r="C14" s="93" t="s">
        <v>3800</v>
      </c>
      <c r="D14" s="38">
        <v>1</v>
      </c>
      <c r="E14" s="38" t="s">
        <v>3801</v>
      </c>
      <c r="F14" s="49">
        <v>27874</v>
      </c>
    </row>
    <row r="15" spans="1:6" ht="15" x14ac:dyDescent="0.2">
      <c r="B15" s="93"/>
      <c r="C15" s="93"/>
      <c r="D15" s="38">
        <v>2</v>
      </c>
      <c r="E15" s="38" t="s">
        <v>3802</v>
      </c>
      <c r="F15" s="49">
        <v>28617</v>
      </c>
    </row>
    <row r="16" spans="1:6" ht="15" x14ac:dyDescent="0.2">
      <c r="B16" s="93"/>
      <c r="C16" s="93"/>
      <c r="D16" s="38">
        <v>3</v>
      </c>
      <c r="E16" s="38" t="s">
        <v>3803</v>
      </c>
      <c r="F16" s="49">
        <v>27650</v>
      </c>
    </row>
    <row r="17" spans="2:6" ht="15" x14ac:dyDescent="0.2">
      <c r="B17" s="93"/>
      <c r="C17" s="93"/>
      <c r="D17" s="38">
        <v>4</v>
      </c>
      <c r="E17" s="38" t="s">
        <v>3804</v>
      </c>
      <c r="F17" s="49">
        <v>24895</v>
      </c>
    </row>
    <row r="18" spans="2:6" ht="15" x14ac:dyDescent="0.2">
      <c r="B18" s="93"/>
      <c r="C18" s="93"/>
      <c r="D18" s="38">
        <v>5</v>
      </c>
      <c r="E18" s="38" t="s">
        <v>3805</v>
      </c>
      <c r="F18" s="49">
        <v>23080</v>
      </c>
    </row>
    <row r="19" spans="2:6" ht="15" x14ac:dyDescent="0.2">
      <c r="B19" s="93"/>
      <c r="C19" s="93"/>
      <c r="D19" s="38">
        <v>6</v>
      </c>
      <c r="E19" s="38" t="s">
        <v>3806</v>
      </c>
      <c r="F19" s="49">
        <v>21728</v>
      </c>
    </row>
    <row r="20" spans="2:6" ht="15" x14ac:dyDescent="0.2">
      <c r="B20" s="93"/>
      <c r="C20" s="93"/>
      <c r="D20" s="38">
        <v>7</v>
      </c>
      <c r="E20" s="38" t="s">
        <v>3807</v>
      </c>
      <c r="F20" s="49">
        <v>19056</v>
      </c>
    </row>
    <row r="21" spans="2:6" ht="15" x14ac:dyDescent="0.2">
      <c r="B21" s="93"/>
      <c r="C21" s="93"/>
      <c r="D21" s="38">
        <v>8</v>
      </c>
      <c r="E21" s="38" t="s">
        <v>3808</v>
      </c>
      <c r="F21" s="49">
        <v>16448</v>
      </c>
    </row>
    <row r="22" spans="2:6" ht="15" x14ac:dyDescent="0.2">
      <c r="B22" s="93"/>
      <c r="C22" s="93"/>
      <c r="D22" s="38">
        <v>9</v>
      </c>
      <c r="E22" s="38" t="s">
        <v>3809</v>
      </c>
      <c r="F22" s="49">
        <v>15206</v>
      </c>
    </row>
    <row r="23" spans="2:6" ht="15" x14ac:dyDescent="0.2">
      <c r="B23" s="93"/>
      <c r="C23" s="93"/>
      <c r="D23" s="38">
        <v>10</v>
      </c>
      <c r="E23" s="38" t="s">
        <v>3810</v>
      </c>
      <c r="F23" s="49">
        <v>11677</v>
      </c>
    </row>
    <row r="24" spans="2:6" ht="15" x14ac:dyDescent="0.2">
      <c r="B24" s="93" t="s">
        <v>3811</v>
      </c>
      <c r="C24" s="93" t="s">
        <v>3812</v>
      </c>
      <c r="D24" s="38">
        <v>1</v>
      </c>
      <c r="E24" s="38" t="s">
        <v>3801</v>
      </c>
      <c r="F24" s="49">
        <v>56491</v>
      </c>
    </row>
    <row r="25" spans="2:6" ht="15" x14ac:dyDescent="0.2">
      <c r="B25" s="93"/>
      <c r="C25" s="93"/>
      <c r="D25" s="38">
        <v>2</v>
      </c>
      <c r="E25" s="38" t="s">
        <v>3802</v>
      </c>
      <c r="F25" s="49">
        <v>52545</v>
      </c>
    </row>
    <row r="26" spans="2:6" ht="15" x14ac:dyDescent="0.2">
      <c r="B26" s="93"/>
      <c r="C26" s="93"/>
      <c r="D26" s="38">
        <v>3</v>
      </c>
      <c r="E26" s="38" t="s">
        <v>3803</v>
      </c>
      <c r="F26" s="49">
        <v>44808</v>
      </c>
    </row>
    <row r="27" spans="2:6" ht="15" x14ac:dyDescent="0.2">
      <c r="B27" s="93"/>
      <c r="C27" s="93"/>
      <c r="D27" s="38">
        <v>4</v>
      </c>
      <c r="E27" s="38" t="s">
        <v>3804</v>
      </c>
      <c r="F27" s="49">
        <v>35504</v>
      </c>
    </row>
    <row r="28" spans="2:6" ht="15" x14ac:dyDescent="0.2">
      <c r="B28" s="93"/>
      <c r="C28" s="93"/>
      <c r="D28" s="38">
        <v>5</v>
      </c>
      <c r="E28" s="38" t="s">
        <v>3805</v>
      </c>
      <c r="F28" s="49">
        <v>26883</v>
      </c>
    </row>
    <row r="29" spans="2:6" ht="15" x14ac:dyDescent="0.2">
      <c r="B29" s="93" t="s">
        <v>3813</v>
      </c>
      <c r="C29" s="93" t="s">
        <v>3814</v>
      </c>
      <c r="D29" s="38">
        <v>1</v>
      </c>
      <c r="E29" s="38" t="s">
        <v>3801</v>
      </c>
      <c r="F29" s="49">
        <v>52427</v>
      </c>
    </row>
    <row r="30" spans="2:6" ht="15" x14ac:dyDescent="0.2">
      <c r="B30" s="93"/>
      <c r="C30" s="93"/>
      <c r="D30" s="38">
        <v>2</v>
      </c>
      <c r="E30" s="38" t="s">
        <v>3802</v>
      </c>
      <c r="F30" s="49">
        <v>50901</v>
      </c>
    </row>
    <row r="31" spans="2:6" ht="15" x14ac:dyDescent="0.2">
      <c r="B31" s="93"/>
      <c r="C31" s="93"/>
      <c r="D31" s="38">
        <v>3</v>
      </c>
      <c r="E31" s="38" t="s">
        <v>3803</v>
      </c>
      <c r="F31" s="49">
        <v>45507</v>
      </c>
    </row>
    <row r="32" spans="2:6" ht="15" x14ac:dyDescent="0.2">
      <c r="B32" s="93"/>
      <c r="C32" s="93"/>
      <c r="D32" s="38">
        <v>4</v>
      </c>
      <c r="E32" s="38" t="s">
        <v>3804</v>
      </c>
      <c r="F32" s="49">
        <v>37071</v>
      </c>
    </row>
    <row r="33" spans="2:6" ht="15" x14ac:dyDescent="0.2">
      <c r="B33" s="93"/>
      <c r="C33" s="93"/>
      <c r="D33" s="38">
        <v>5</v>
      </c>
      <c r="E33" s="38" t="s">
        <v>3805</v>
      </c>
      <c r="F33" s="49">
        <v>30325</v>
      </c>
    </row>
    <row r="34" spans="2:6" ht="15" x14ac:dyDescent="0.2">
      <c r="B34" s="93" t="s">
        <v>3815</v>
      </c>
      <c r="C34" s="93" t="s">
        <v>3816</v>
      </c>
      <c r="D34" s="38">
        <v>1</v>
      </c>
      <c r="E34" s="38" t="s">
        <v>3801</v>
      </c>
      <c r="F34" s="49">
        <v>24721</v>
      </c>
    </row>
    <row r="35" spans="2:6" ht="15" x14ac:dyDescent="0.2">
      <c r="B35" s="93"/>
      <c r="C35" s="93"/>
      <c r="D35" s="38">
        <v>2</v>
      </c>
      <c r="E35" s="38" t="s">
        <v>3802</v>
      </c>
      <c r="F35" s="49">
        <v>27706</v>
      </c>
    </row>
    <row r="36" spans="2:6" ht="15" x14ac:dyDescent="0.2">
      <c r="B36" s="93"/>
      <c r="C36" s="93"/>
      <c r="D36" s="38">
        <v>3</v>
      </c>
      <c r="E36" s="38" t="s">
        <v>3803</v>
      </c>
      <c r="F36" s="49">
        <v>26124</v>
      </c>
    </row>
    <row r="37" spans="2:6" ht="15" x14ac:dyDescent="0.2">
      <c r="B37" s="93"/>
      <c r="C37" s="93"/>
      <c r="D37" s="38">
        <v>4</v>
      </c>
      <c r="E37" s="38" t="s">
        <v>3804</v>
      </c>
      <c r="F37" s="49">
        <v>24777</v>
      </c>
    </row>
    <row r="38" spans="2:6" ht="15" x14ac:dyDescent="0.2">
      <c r="B38" s="93"/>
      <c r="C38" s="93"/>
      <c r="D38" s="38">
        <v>5</v>
      </c>
      <c r="E38" s="38" t="s">
        <v>3805</v>
      </c>
      <c r="F38" s="49">
        <v>23476</v>
      </c>
    </row>
    <row r="39" spans="2:6" ht="15" x14ac:dyDescent="0.2">
      <c r="B39" s="93"/>
      <c r="C39" s="93"/>
      <c r="D39" s="38">
        <v>6</v>
      </c>
      <c r="E39" s="38" t="s">
        <v>3806</v>
      </c>
      <c r="F39" s="49">
        <v>22031</v>
      </c>
    </row>
    <row r="40" spans="2:6" ht="15" x14ac:dyDescent="0.2">
      <c r="B40" s="93"/>
      <c r="C40" s="93"/>
      <c r="D40" s="38">
        <v>7</v>
      </c>
      <c r="E40" s="38" t="s">
        <v>3807</v>
      </c>
      <c r="F40" s="49">
        <v>19886</v>
      </c>
    </row>
    <row r="41" spans="2:6" ht="15" x14ac:dyDescent="0.2">
      <c r="B41" s="93"/>
      <c r="C41" s="93"/>
      <c r="D41" s="38">
        <v>8</v>
      </c>
      <c r="E41" s="38" t="s">
        <v>3808</v>
      </c>
      <c r="F41" s="49">
        <v>17185</v>
      </c>
    </row>
    <row r="42" spans="2:6" ht="15" x14ac:dyDescent="0.2">
      <c r="B42" s="93"/>
      <c r="C42" s="93"/>
      <c r="D42" s="38">
        <v>9</v>
      </c>
      <c r="E42" s="38" t="s">
        <v>3809</v>
      </c>
      <c r="F42" s="49">
        <v>16680</v>
      </c>
    </row>
    <row r="43" spans="2:6" ht="15" x14ac:dyDescent="0.2">
      <c r="B43" s="93"/>
      <c r="C43" s="93"/>
      <c r="D43" s="38">
        <v>10</v>
      </c>
      <c r="E43" s="38" t="s">
        <v>3810</v>
      </c>
      <c r="F43" s="49">
        <v>13645</v>
      </c>
    </row>
  </sheetData>
  <mergeCells count="9">
    <mergeCell ref="B34:B43"/>
    <mergeCell ref="C34:C43"/>
    <mergeCell ref="B24:B28"/>
    <mergeCell ref="C24:C28"/>
    <mergeCell ref="E1:F1"/>
    <mergeCell ref="B29:B33"/>
    <mergeCell ref="C29:C33"/>
    <mergeCell ref="B14:B23"/>
    <mergeCell ref="C14:C23"/>
  </mergeCells>
  <hyperlinks>
    <hyperlink ref="A1" location="Índice!A1" display="Índice" xr:uid="{05388752-D7DB-4BD4-8775-A86D41EEFA95}"/>
  </hyperlinks>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12F4-B7D4-4502-9976-FB5173149511}">
  <dimension ref="A1:F45"/>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1" customWidth="1"/>
    <col min="5" max="5" width="41.85546875" style="1" customWidth="1"/>
    <col min="6" max="6" width="14.7109375" style="1" customWidth="1"/>
    <col min="7" max="16384" width="11.42578125" style="1"/>
  </cols>
  <sheetData>
    <row r="1" spans="1:6" s="7" customFormat="1" ht="18.75" x14ac:dyDescent="0.3">
      <c r="A1" s="6" t="s">
        <v>1</v>
      </c>
      <c r="C1" s="3" t="s">
        <v>3817</v>
      </c>
      <c r="E1" s="94" t="s">
        <v>103</v>
      </c>
      <c r="F1" s="95"/>
    </row>
    <row r="3" spans="1:6" ht="15" x14ac:dyDescent="0.2">
      <c r="A3"/>
      <c r="B3" s="41" t="s">
        <v>104</v>
      </c>
      <c r="C3" s="41" t="s">
        <v>105</v>
      </c>
      <c r="D3" s="41" t="s">
        <v>106</v>
      </c>
      <c r="E3" s="41" t="s">
        <v>107</v>
      </c>
      <c r="F3" s="48" t="s">
        <v>108</v>
      </c>
    </row>
    <row r="4" spans="1:6" ht="15" x14ac:dyDescent="0.2">
      <c r="B4" s="93" t="s">
        <v>3818</v>
      </c>
      <c r="C4" s="93" t="s">
        <v>3819</v>
      </c>
      <c r="D4" s="38">
        <v>0</v>
      </c>
      <c r="E4" s="38" t="s">
        <v>3820</v>
      </c>
      <c r="F4" s="49">
        <v>209589</v>
      </c>
    </row>
    <row r="5" spans="1:6" ht="15" x14ac:dyDescent="0.2">
      <c r="B5" s="93"/>
      <c r="C5" s="93"/>
      <c r="D5" s="38">
        <v>1</v>
      </c>
      <c r="E5" s="38" t="s">
        <v>3821</v>
      </c>
      <c r="F5" s="49">
        <v>6642</v>
      </c>
    </row>
    <row r="6" spans="1:6" ht="15" x14ac:dyDescent="0.2">
      <c r="B6" s="93" t="s">
        <v>3822</v>
      </c>
      <c r="C6" s="93" t="s">
        <v>3823</v>
      </c>
      <c r="D6" s="38">
        <v>0</v>
      </c>
      <c r="E6" s="38" t="s">
        <v>3820</v>
      </c>
      <c r="F6" s="49">
        <v>209493</v>
      </c>
    </row>
    <row r="7" spans="1:6" ht="15" x14ac:dyDescent="0.2">
      <c r="B7" s="93"/>
      <c r="C7" s="93"/>
      <c r="D7" s="38">
        <v>1</v>
      </c>
      <c r="E7" s="38" t="s">
        <v>3821</v>
      </c>
      <c r="F7" s="49">
        <v>6580</v>
      </c>
    </row>
    <row r="8" spans="1:6" ht="15" x14ac:dyDescent="0.2">
      <c r="B8" s="93" t="s">
        <v>3824</v>
      </c>
      <c r="C8" s="93" t="s">
        <v>3825</v>
      </c>
      <c r="D8" s="38">
        <v>0</v>
      </c>
      <c r="E8" s="38" t="s">
        <v>3820</v>
      </c>
      <c r="F8" s="49">
        <v>140959</v>
      </c>
    </row>
    <row r="9" spans="1:6" ht="15" x14ac:dyDescent="0.2">
      <c r="B9" s="93"/>
      <c r="C9" s="93"/>
      <c r="D9" s="38">
        <v>1</v>
      </c>
      <c r="E9" s="38" t="s">
        <v>3821</v>
      </c>
      <c r="F9" s="49">
        <v>74792</v>
      </c>
    </row>
    <row r="10" spans="1:6" ht="15" x14ac:dyDescent="0.2">
      <c r="B10" s="93" t="s">
        <v>3826</v>
      </c>
      <c r="C10" s="93" t="s">
        <v>3827</v>
      </c>
      <c r="D10" s="38">
        <v>0</v>
      </c>
      <c r="E10" s="38" t="s">
        <v>3820</v>
      </c>
      <c r="F10" s="49">
        <v>200059</v>
      </c>
    </row>
    <row r="11" spans="1:6" ht="15" x14ac:dyDescent="0.2">
      <c r="B11" s="93"/>
      <c r="C11" s="93"/>
      <c r="D11" s="38">
        <v>1</v>
      </c>
      <c r="E11" s="38" t="s">
        <v>3821</v>
      </c>
      <c r="F11" s="49">
        <v>14747</v>
      </c>
    </row>
    <row r="12" spans="1:6" ht="15" x14ac:dyDescent="0.2">
      <c r="B12" s="93" t="s">
        <v>3828</v>
      </c>
      <c r="C12" s="93" t="s">
        <v>3829</v>
      </c>
      <c r="D12" s="38">
        <v>0</v>
      </c>
      <c r="E12" s="38" t="s">
        <v>3820</v>
      </c>
      <c r="F12" s="49">
        <v>202357</v>
      </c>
    </row>
    <row r="13" spans="1:6" ht="15" x14ac:dyDescent="0.2">
      <c r="B13" s="93"/>
      <c r="C13" s="93"/>
      <c r="D13" s="38">
        <v>1</v>
      </c>
      <c r="E13" s="38" t="s">
        <v>3821</v>
      </c>
      <c r="F13" s="49">
        <v>12574</v>
      </c>
    </row>
    <row r="14" spans="1:6" ht="15" x14ac:dyDescent="0.2">
      <c r="B14" s="93" t="s">
        <v>3830</v>
      </c>
      <c r="C14" s="93" t="s">
        <v>3831</v>
      </c>
      <c r="D14" s="38">
        <v>0</v>
      </c>
      <c r="E14" s="38" t="s">
        <v>3820</v>
      </c>
      <c r="F14" s="49">
        <v>206790</v>
      </c>
    </row>
    <row r="15" spans="1:6" ht="15" x14ac:dyDescent="0.2">
      <c r="B15" s="93"/>
      <c r="C15" s="93"/>
      <c r="D15" s="38">
        <v>1</v>
      </c>
      <c r="E15" s="38" t="s">
        <v>3821</v>
      </c>
      <c r="F15" s="49">
        <v>7851</v>
      </c>
    </row>
    <row r="16" spans="1:6" ht="15" x14ac:dyDescent="0.2">
      <c r="B16" s="93" t="s">
        <v>3832</v>
      </c>
      <c r="C16" s="93" t="s">
        <v>3833</v>
      </c>
      <c r="D16" s="38">
        <v>0</v>
      </c>
      <c r="E16" s="38" t="s">
        <v>3820</v>
      </c>
      <c r="F16" s="49">
        <v>191470</v>
      </c>
    </row>
    <row r="17" spans="2:6" ht="15" x14ac:dyDescent="0.2">
      <c r="B17" s="93"/>
      <c r="C17" s="93"/>
      <c r="D17" s="38">
        <v>1</v>
      </c>
      <c r="E17" s="38" t="s">
        <v>3821</v>
      </c>
      <c r="F17" s="49">
        <v>24761</v>
      </c>
    </row>
    <row r="18" spans="2:6" ht="15" x14ac:dyDescent="0.2">
      <c r="B18" s="93" t="s">
        <v>3834</v>
      </c>
      <c r="C18" s="93" t="s">
        <v>3835</v>
      </c>
      <c r="D18" s="38">
        <v>0</v>
      </c>
      <c r="E18" s="38" t="s">
        <v>3820</v>
      </c>
      <c r="F18" s="49">
        <v>140002</v>
      </c>
    </row>
    <row r="19" spans="2:6" ht="15" x14ac:dyDescent="0.2">
      <c r="B19" s="93"/>
      <c r="C19" s="93"/>
      <c r="D19" s="38">
        <v>1</v>
      </c>
      <c r="E19" s="38" t="s">
        <v>3821</v>
      </c>
      <c r="F19" s="49">
        <v>73432</v>
      </c>
    </row>
    <row r="20" spans="2:6" ht="15" x14ac:dyDescent="0.2">
      <c r="B20" s="93" t="s">
        <v>3836</v>
      </c>
      <c r="C20" s="93" t="s">
        <v>3837</v>
      </c>
      <c r="D20" s="38">
        <v>0</v>
      </c>
      <c r="E20" s="38" t="s">
        <v>3820</v>
      </c>
      <c r="F20" s="49">
        <v>191775</v>
      </c>
    </row>
    <row r="21" spans="2:6" ht="15" x14ac:dyDescent="0.2">
      <c r="B21" s="93"/>
      <c r="C21" s="93"/>
      <c r="D21" s="38">
        <v>1</v>
      </c>
      <c r="E21" s="38" t="s">
        <v>3821</v>
      </c>
      <c r="F21" s="49">
        <v>24456</v>
      </c>
    </row>
    <row r="22" spans="2:6" ht="15" x14ac:dyDescent="0.2">
      <c r="B22" s="93" t="s">
        <v>3838</v>
      </c>
      <c r="C22" s="93" t="s">
        <v>3839</v>
      </c>
      <c r="D22" s="38">
        <v>0</v>
      </c>
      <c r="E22" s="38" t="s">
        <v>3820</v>
      </c>
      <c r="F22" s="49">
        <v>169277</v>
      </c>
    </row>
    <row r="23" spans="2:6" ht="15" x14ac:dyDescent="0.2">
      <c r="B23" s="93"/>
      <c r="C23" s="93"/>
      <c r="D23" s="38">
        <v>1</v>
      </c>
      <c r="E23" s="38" t="s">
        <v>3821</v>
      </c>
      <c r="F23" s="49">
        <v>46236</v>
      </c>
    </row>
    <row r="24" spans="2:6" ht="15" x14ac:dyDescent="0.2">
      <c r="B24" s="93" t="s">
        <v>3840</v>
      </c>
      <c r="C24" s="93" t="s">
        <v>3841</v>
      </c>
      <c r="D24" s="38">
        <v>0</v>
      </c>
      <c r="E24" s="38" t="s">
        <v>3820</v>
      </c>
      <c r="F24" s="49">
        <v>196006</v>
      </c>
    </row>
    <row r="25" spans="2:6" ht="15" x14ac:dyDescent="0.2">
      <c r="B25" s="93"/>
      <c r="C25" s="93"/>
      <c r="D25" s="38">
        <v>1</v>
      </c>
      <c r="E25" s="38" t="s">
        <v>3821</v>
      </c>
      <c r="F25" s="49">
        <v>19683</v>
      </c>
    </row>
    <row r="26" spans="2:6" ht="15" x14ac:dyDescent="0.2">
      <c r="B26" s="93" t="s">
        <v>3842</v>
      </c>
      <c r="C26" s="93" t="s">
        <v>3843</v>
      </c>
      <c r="D26" s="38">
        <v>0</v>
      </c>
      <c r="E26" s="38" t="s">
        <v>3820</v>
      </c>
      <c r="F26" s="49">
        <v>184118</v>
      </c>
    </row>
    <row r="27" spans="2:6" ht="15" x14ac:dyDescent="0.2">
      <c r="B27" s="93"/>
      <c r="C27" s="93"/>
      <c r="D27" s="38">
        <v>1</v>
      </c>
      <c r="E27" s="38" t="s">
        <v>3821</v>
      </c>
      <c r="F27" s="49">
        <v>31788</v>
      </c>
    </row>
    <row r="28" spans="2:6" ht="15" x14ac:dyDescent="0.2">
      <c r="B28" s="93" t="s">
        <v>3844</v>
      </c>
      <c r="C28" s="93" t="s">
        <v>3845</v>
      </c>
      <c r="D28" s="38">
        <v>0</v>
      </c>
      <c r="E28" s="38" t="s">
        <v>3820</v>
      </c>
      <c r="F28" s="49">
        <v>196600</v>
      </c>
    </row>
    <row r="29" spans="2:6" ht="15" x14ac:dyDescent="0.2">
      <c r="B29" s="93"/>
      <c r="C29" s="93"/>
      <c r="D29" s="38">
        <v>1</v>
      </c>
      <c r="E29" s="38" t="s">
        <v>3821</v>
      </c>
      <c r="F29" s="49">
        <v>19512</v>
      </c>
    </row>
    <row r="30" spans="2:6" ht="15" x14ac:dyDescent="0.2">
      <c r="B30" s="93" t="s">
        <v>3846</v>
      </c>
      <c r="C30" s="93" t="s">
        <v>3847</v>
      </c>
      <c r="D30" s="38">
        <v>0</v>
      </c>
      <c r="E30" s="38" t="s">
        <v>3820</v>
      </c>
      <c r="F30" s="49">
        <v>193930</v>
      </c>
    </row>
    <row r="31" spans="2:6" ht="15" x14ac:dyDescent="0.2">
      <c r="B31" s="93"/>
      <c r="C31" s="93"/>
      <c r="D31" s="38">
        <v>1</v>
      </c>
      <c r="E31" s="38" t="s">
        <v>3821</v>
      </c>
      <c r="F31" s="49">
        <v>21854</v>
      </c>
    </row>
    <row r="32" spans="2:6" ht="15" x14ac:dyDescent="0.2">
      <c r="B32" s="93" t="s">
        <v>3848</v>
      </c>
      <c r="C32" s="93" t="s">
        <v>3849</v>
      </c>
      <c r="D32" s="38">
        <v>0</v>
      </c>
      <c r="E32" s="38" t="s">
        <v>3820</v>
      </c>
      <c r="F32" s="49">
        <v>203070</v>
      </c>
    </row>
    <row r="33" spans="2:6" ht="15" x14ac:dyDescent="0.2">
      <c r="B33" s="93"/>
      <c r="C33" s="93"/>
      <c r="D33" s="38">
        <v>1</v>
      </c>
      <c r="E33" s="38" t="s">
        <v>3821</v>
      </c>
      <c r="F33" s="49">
        <v>12750</v>
      </c>
    </row>
    <row r="34" spans="2:6" ht="15" x14ac:dyDescent="0.2">
      <c r="B34" s="93" t="s">
        <v>3850</v>
      </c>
      <c r="C34" s="93" t="s">
        <v>3851</v>
      </c>
      <c r="D34" s="38">
        <v>0</v>
      </c>
      <c r="E34" s="38" t="s">
        <v>3820</v>
      </c>
      <c r="F34" s="49">
        <v>206655</v>
      </c>
    </row>
    <row r="35" spans="2:6" ht="15" x14ac:dyDescent="0.2">
      <c r="B35" s="93"/>
      <c r="C35" s="93"/>
      <c r="D35" s="38">
        <v>1</v>
      </c>
      <c r="E35" s="38" t="s">
        <v>3821</v>
      </c>
      <c r="F35" s="49">
        <v>9507</v>
      </c>
    </row>
    <row r="36" spans="2:6" ht="15" x14ac:dyDescent="0.2">
      <c r="B36" s="93" t="s">
        <v>3852</v>
      </c>
      <c r="C36" s="93" t="s">
        <v>3853</v>
      </c>
      <c r="D36" s="38">
        <v>0</v>
      </c>
      <c r="E36" s="38" t="s">
        <v>3820</v>
      </c>
      <c r="F36" s="49">
        <v>202032</v>
      </c>
    </row>
    <row r="37" spans="2:6" ht="15" x14ac:dyDescent="0.2">
      <c r="B37" s="93"/>
      <c r="C37" s="93"/>
      <c r="D37" s="38">
        <v>1</v>
      </c>
      <c r="E37" s="38" t="s">
        <v>3821</v>
      </c>
      <c r="F37" s="49">
        <v>13131</v>
      </c>
    </row>
    <row r="38" spans="2:6" ht="15" x14ac:dyDescent="0.2">
      <c r="B38" s="93" t="s">
        <v>3854</v>
      </c>
      <c r="C38" s="93" t="s">
        <v>3855</v>
      </c>
      <c r="D38" s="38">
        <v>0</v>
      </c>
      <c r="E38" s="38" t="s">
        <v>3820</v>
      </c>
      <c r="F38" s="49">
        <v>190343</v>
      </c>
    </row>
    <row r="39" spans="2:6" ht="15" x14ac:dyDescent="0.2">
      <c r="B39" s="93"/>
      <c r="C39" s="93"/>
      <c r="D39" s="38">
        <v>1</v>
      </c>
      <c r="E39" s="38" t="s">
        <v>3821</v>
      </c>
      <c r="F39" s="49">
        <v>25888</v>
      </c>
    </row>
    <row r="40" spans="2:6" ht="15" x14ac:dyDescent="0.2">
      <c r="B40" s="93" t="s">
        <v>3856</v>
      </c>
      <c r="C40" s="93" t="s">
        <v>3857</v>
      </c>
      <c r="D40" s="38">
        <v>0</v>
      </c>
      <c r="E40" s="38" t="s">
        <v>3820</v>
      </c>
      <c r="F40" s="49">
        <v>195741</v>
      </c>
    </row>
    <row r="41" spans="2:6" ht="15" x14ac:dyDescent="0.2">
      <c r="B41" s="93"/>
      <c r="C41" s="93"/>
      <c r="D41" s="38">
        <v>1</v>
      </c>
      <c r="E41" s="38" t="s">
        <v>3821</v>
      </c>
      <c r="F41" s="49">
        <v>20490</v>
      </c>
    </row>
    <row r="42" spans="2:6" ht="15" x14ac:dyDescent="0.2">
      <c r="B42" s="93" t="s">
        <v>3858</v>
      </c>
      <c r="C42" s="93" t="s">
        <v>3859</v>
      </c>
      <c r="D42" s="38">
        <v>0</v>
      </c>
      <c r="E42" s="38" t="s">
        <v>3860</v>
      </c>
      <c r="F42" s="49">
        <v>161600</v>
      </c>
    </row>
    <row r="43" spans="2:6" ht="15" x14ac:dyDescent="0.2">
      <c r="B43" s="93"/>
      <c r="C43" s="93"/>
      <c r="D43" s="38">
        <v>1</v>
      </c>
      <c r="E43" s="38" t="s">
        <v>3861</v>
      </c>
      <c r="F43" s="49">
        <v>44972</v>
      </c>
    </row>
    <row r="44" spans="2:6" ht="15" x14ac:dyDescent="0.2">
      <c r="B44" s="93" t="s">
        <v>3862</v>
      </c>
      <c r="C44" s="93" t="s">
        <v>3863</v>
      </c>
      <c r="D44" s="38">
        <v>0</v>
      </c>
      <c r="E44" s="38" t="s">
        <v>3860</v>
      </c>
      <c r="F44" s="49">
        <v>167124</v>
      </c>
    </row>
    <row r="45" spans="2:6" ht="15" x14ac:dyDescent="0.2">
      <c r="B45" s="93"/>
      <c r="C45" s="93"/>
      <c r="D45" s="38">
        <v>1</v>
      </c>
      <c r="E45" s="38" t="s">
        <v>3861</v>
      </c>
      <c r="F45" s="49">
        <v>40672</v>
      </c>
    </row>
  </sheetData>
  <mergeCells count="43">
    <mergeCell ref="B6:B7"/>
    <mergeCell ref="C26:C27"/>
    <mergeCell ref="E1:F1"/>
    <mergeCell ref="B20:B21"/>
    <mergeCell ref="C20:C21"/>
    <mergeCell ref="B10:B11"/>
    <mergeCell ref="C10:C11"/>
    <mergeCell ref="B12:B13"/>
    <mergeCell ref="C12:C13"/>
    <mergeCell ref="B14:B15"/>
    <mergeCell ref="C14:C15"/>
    <mergeCell ref="B16:B17"/>
    <mergeCell ref="C16:C17"/>
    <mergeCell ref="B18:B19"/>
    <mergeCell ref="C18:C19"/>
    <mergeCell ref="B4:B5"/>
    <mergeCell ref="C4:C5"/>
    <mergeCell ref="B42:B43"/>
    <mergeCell ref="C42:C43"/>
    <mergeCell ref="B44:B45"/>
    <mergeCell ref="C44:C45"/>
    <mergeCell ref="B34:B35"/>
    <mergeCell ref="C34:C35"/>
    <mergeCell ref="B36:B37"/>
    <mergeCell ref="C36:C37"/>
    <mergeCell ref="B38:B39"/>
    <mergeCell ref="C38:C39"/>
    <mergeCell ref="C6:C7"/>
    <mergeCell ref="B8:B9"/>
    <mergeCell ref="C8:C9"/>
    <mergeCell ref="B40:B41"/>
    <mergeCell ref="C40:C41"/>
    <mergeCell ref="B28:B29"/>
    <mergeCell ref="C28:C29"/>
    <mergeCell ref="B30:B31"/>
    <mergeCell ref="C30:C31"/>
    <mergeCell ref="B32:B33"/>
    <mergeCell ref="C32:C33"/>
    <mergeCell ref="B22:B23"/>
    <mergeCell ref="C22:C23"/>
    <mergeCell ref="B24:B25"/>
    <mergeCell ref="C24:C25"/>
    <mergeCell ref="B26:B27"/>
  </mergeCells>
  <hyperlinks>
    <hyperlink ref="A1" location="Índice!A1" display="Índice" xr:uid="{8E6EF147-4E85-43F8-A655-BF88AB3ABF6B}"/>
  </hyperlink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2F02-EC8E-4120-95A3-339A5A1A1839}">
  <dimension ref="A1:F107"/>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42578125" bestFit="1" customWidth="1"/>
    <col min="2" max="2" width="19.5703125" style="14" customWidth="1"/>
    <col min="3" max="3" width="46.85546875" style="1" customWidth="1"/>
    <col min="4" max="4" width="24.5703125" style="1" customWidth="1"/>
    <col min="5" max="5" width="41.85546875" style="1" customWidth="1"/>
    <col min="6" max="6" width="14.7109375" style="9" customWidth="1"/>
    <col min="7" max="16384" width="11.42578125" style="1"/>
  </cols>
  <sheetData>
    <row r="1" spans="1:6" s="7" customFormat="1" ht="18.75" x14ac:dyDescent="0.3">
      <c r="A1" s="6" t="s">
        <v>1</v>
      </c>
      <c r="C1" s="3" t="s">
        <v>3864</v>
      </c>
      <c r="E1" s="94" t="s">
        <v>103</v>
      </c>
      <c r="F1" s="95"/>
    </row>
    <row r="2" spans="1:6" x14ac:dyDescent="0.2">
      <c r="A2" s="1"/>
    </row>
    <row r="3" spans="1:6" ht="15" x14ac:dyDescent="0.2">
      <c r="A3" s="1"/>
      <c r="B3" s="55" t="s">
        <v>104</v>
      </c>
      <c r="C3" s="41" t="s">
        <v>105</v>
      </c>
      <c r="D3" s="41" t="s">
        <v>106</v>
      </c>
      <c r="E3" s="41" t="s">
        <v>107</v>
      </c>
      <c r="F3" s="48" t="s">
        <v>108</v>
      </c>
    </row>
    <row r="4" spans="1:6" ht="15" x14ac:dyDescent="0.2">
      <c r="B4" s="108" t="s">
        <v>3865</v>
      </c>
      <c r="C4" s="93" t="s">
        <v>3866</v>
      </c>
      <c r="D4" s="38">
        <v>0</v>
      </c>
      <c r="E4" s="38" t="s">
        <v>3867</v>
      </c>
      <c r="F4" s="49">
        <v>186084</v>
      </c>
    </row>
    <row r="5" spans="1:6" ht="15" x14ac:dyDescent="0.2">
      <c r="B5" s="108"/>
      <c r="C5" s="93"/>
      <c r="D5" s="38">
        <v>1</v>
      </c>
      <c r="E5" s="38" t="s">
        <v>3868</v>
      </c>
      <c r="F5" s="49">
        <v>17092</v>
      </c>
    </row>
    <row r="6" spans="1:6" ht="15" x14ac:dyDescent="0.2">
      <c r="B6" s="108"/>
      <c r="C6" s="93"/>
      <c r="D6" s="38">
        <v>9</v>
      </c>
      <c r="E6" s="38" t="s">
        <v>817</v>
      </c>
      <c r="F6" s="49">
        <v>236</v>
      </c>
    </row>
    <row r="7" spans="1:6" ht="15" x14ac:dyDescent="0.2">
      <c r="B7" s="108" t="s">
        <v>3869</v>
      </c>
      <c r="C7" s="93" t="s">
        <v>3870</v>
      </c>
      <c r="D7" s="38">
        <v>0</v>
      </c>
      <c r="E7" s="38" t="s">
        <v>3871</v>
      </c>
      <c r="F7" s="49">
        <v>7530</v>
      </c>
    </row>
    <row r="8" spans="1:6" ht="15" x14ac:dyDescent="0.2">
      <c r="B8" s="108"/>
      <c r="C8" s="93"/>
      <c r="D8" s="38">
        <v>1</v>
      </c>
      <c r="E8" s="38" t="s">
        <v>3869</v>
      </c>
      <c r="F8" s="49">
        <v>167403</v>
      </c>
    </row>
    <row r="9" spans="1:6" ht="15" x14ac:dyDescent="0.2">
      <c r="B9" s="42" t="s">
        <v>3872</v>
      </c>
      <c r="C9" s="38" t="s">
        <v>3873</v>
      </c>
      <c r="D9" s="40" t="s">
        <v>3874</v>
      </c>
      <c r="E9" s="40" t="s">
        <v>111</v>
      </c>
      <c r="F9" s="49">
        <v>215307</v>
      </c>
    </row>
    <row r="10" spans="1:6" ht="15" x14ac:dyDescent="0.2">
      <c r="B10" s="42" t="s">
        <v>3875</v>
      </c>
      <c r="C10" s="38" t="s">
        <v>3876</v>
      </c>
      <c r="D10" s="40" t="s">
        <v>3874</v>
      </c>
      <c r="E10" s="40" t="s">
        <v>111</v>
      </c>
      <c r="F10" s="49">
        <v>174058</v>
      </c>
    </row>
    <row r="11" spans="1:6" ht="15" x14ac:dyDescent="0.2">
      <c r="B11" s="108" t="s">
        <v>3877</v>
      </c>
      <c r="C11" s="93" t="s">
        <v>3878</v>
      </c>
      <c r="D11" s="38">
        <v>1</v>
      </c>
      <c r="E11" s="38" t="s">
        <v>3879</v>
      </c>
      <c r="F11" s="49">
        <v>4508</v>
      </c>
    </row>
    <row r="12" spans="1:6" ht="15" x14ac:dyDescent="0.2">
      <c r="B12" s="108"/>
      <c r="C12" s="93"/>
      <c r="D12" s="38">
        <v>2</v>
      </c>
      <c r="E12" s="38" t="s">
        <v>3880</v>
      </c>
      <c r="F12" s="49">
        <v>18675</v>
      </c>
    </row>
    <row r="13" spans="1:6" ht="15" x14ac:dyDescent="0.2">
      <c r="B13" s="108"/>
      <c r="C13" s="93"/>
      <c r="D13" s="38">
        <v>3</v>
      </c>
      <c r="E13" s="38" t="s">
        <v>3881</v>
      </c>
      <c r="F13" s="49">
        <v>110</v>
      </c>
    </row>
    <row r="14" spans="1:6" ht="15" x14ac:dyDescent="0.2">
      <c r="B14" s="108"/>
      <c r="C14" s="93"/>
      <c r="D14" s="38">
        <v>9</v>
      </c>
      <c r="E14" s="38" t="s">
        <v>3882</v>
      </c>
      <c r="F14" s="49">
        <v>5852</v>
      </c>
    </row>
    <row r="15" spans="1:6" ht="15" x14ac:dyDescent="0.2">
      <c r="B15" s="108" t="s">
        <v>3883</v>
      </c>
      <c r="C15" s="93" t="s">
        <v>3884</v>
      </c>
      <c r="D15" s="38">
        <v>0</v>
      </c>
      <c r="E15" s="38" t="s">
        <v>3885</v>
      </c>
      <c r="F15" s="49">
        <v>22642</v>
      </c>
    </row>
    <row r="16" spans="1:6" ht="15" x14ac:dyDescent="0.2">
      <c r="B16" s="108"/>
      <c r="C16" s="93"/>
      <c r="D16" s="38">
        <v>1</v>
      </c>
      <c r="E16" s="38" t="s">
        <v>3886</v>
      </c>
      <c r="F16" s="49">
        <v>873</v>
      </c>
    </row>
    <row r="17" spans="2:6" ht="15" x14ac:dyDescent="0.2">
      <c r="B17" s="108" t="s">
        <v>3887</v>
      </c>
      <c r="C17" s="93" t="s">
        <v>3888</v>
      </c>
      <c r="D17" s="38">
        <v>0</v>
      </c>
      <c r="E17" s="38" t="s">
        <v>3885</v>
      </c>
      <c r="F17" s="49">
        <v>10986</v>
      </c>
    </row>
    <row r="18" spans="2:6" ht="15" x14ac:dyDescent="0.2">
      <c r="B18" s="108"/>
      <c r="C18" s="93"/>
      <c r="D18" s="38">
        <v>1</v>
      </c>
      <c r="E18" s="38" t="s">
        <v>3886</v>
      </c>
      <c r="F18" s="49">
        <v>621</v>
      </c>
    </row>
    <row r="19" spans="2:6" ht="15" x14ac:dyDescent="0.2">
      <c r="B19" s="108" t="s">
        <v>3889</v>
      </c>
      <c r="C19" s="93" t="s">
        <v>3890</v>
      </c>
      <c r="D19" s="38">
        <v>1</v>
      </c>
      <c r="E19" s="38" t="s">
        <v>838</v>
      </c>
      <c r="F19" s="49">
        <v>58122</v>
      </c>
    </row>
    <row r="20" spans="2:6" ht="15" x14ac:dyDescent="0.2">
      <c r="B20" s="108"/>
      <c r="C20" s="93"/>
      <c r="D20" s="38">
        <v>2</v>
      </c>
      <c r="E20" s="38" t="s">
        <v>290</v>
      </c>
      <c r="F20" s="49">
        <v>158317</v>
      </c>
    </row>
    <row r="21" spans="2:6" ht="15" x14ac:dyDescent="0.2">
      <c r="B21" s="108" t="s">
        <v>3891</v>
      </c>
      <c r="C21" s="93" t="s">
        <v>3892</v>
      </c>
      <c r="D21" s="38">
        <v>0</v>
      </c>
      <c r="E21" s="38" t="s">
        <v>3893</v>
      </c>
      <c r="F21" s="49">
        <v>22170</v>
      </c>
    </row>
    <row r="22" spans="2:6" ht="15" x14ac:dyDescent="0.2">
      <c r="B22" s="108"/>
      <c r="C22" s="93"/>
      <c r="D22" s="38">
        <v>1</v>
      </c>
      <c r="E22" s="38" t="s">
        <v>3894</v>
      </c>
      <c r="F22" s="49">
        <v>43845</v>
      </c>
    </row>
    <row r="23" spans="2:6" ht="15" x14ac:dyDescent="0.2">
      <c r="B23" s="108"/>
      <c r="C23" s="93"/>
      <c r="D23" s="38">
        <v>2</v>
      </c>
      <c r="E23" s="38" t="s">
        <v>3895</v>
      </c>
      <c r="F23" s="49">
        <v>21386</v>
      </c>
    </row>
    <row r="24" spans="2:6" ht="15" x14ac:dyDescent="0.2">
      <c r="B24" s="108"/>
      <c r="C24" s="93"/>
      <c r="D24" s="38">
        <v>3</v>
      </c>
      <c r="E24" s="38" t="s">
        <v>3896</v>
      </c>
      <c r="F24" s="49">
        <v>28535</v>
      </c>
    </row>
    <row r="25" spans="2:6" ht="15" x14ac:dyDescent="0.2">
      <c r="B25" s="108"/>
      <c r="C25" s="93"/>
      <c r="D25" s="38">
        <v>4</v>
      </c>
      <c r="E25" s="38" t="s">
        <v>3897</v>
      </c>
      <c r="F25" s="49">
        <v>51501</v>
      </c>
    </row>
    <row r="26" spans="2:6" ht="15" x14ac:dyDescent="0.2">
      <c r="B26" s="108"/>
      <c r="C26" s="93"/>
      <c r="D26" s="38">
        <v>5</v>
      </c>
      <c r="E26" s="38" t="s">
        <v>3898</v>
      </c>
      <c r="F26" s="49">
        <v>18561</v>
      </c>
    </row>
    <row r="27" spans="2:6" ht="15" x14ac:dyDescent="0.2">
      <c r="B27" s="108"/>
      <c r="C27" s="93"/>
      <c r="D27" s="38">
        <v>6</v>
      </c>
      <c r="E27" s="38" t="s">
        <v>3899</v>
      </c>
      <c r="F27" s="49">
        <v>29309</v>
      </c>
    </row>
    <row r="28" spans="2:6" ht="15" x14ac:dyDescent="0.2">
      <c r="B28" s="108"/>
      <c r="C28" s="93"/>
      <c r="D28" s="38">
        <v>99</v>
      </c>
      <c r="E28" s="38" t="s">
        <v>255</v>
      </c>
      <c r="F28" s="49">
        <v>1132</v>
      </c>
    </row>
    <row r="29" spans="2:6" ht="15" x14ac:dyDescent="0.2">
      <c r="B29" s="108" t="s">
        <v>3900</v>
      </c>
      <c r="C29" s="93" t="s">
        <v>3901</v>
      </c>
      <c r="D29" s="38">
        <v>1</v>
      </c>
      <c r="E29" s="38" t="s">
        <v>780</v>
      </c>
      <c r="F29" s="49">
        <v>18553</v>
      </c>
    </row>
    <row r="30" spans="2:6" ht="15" x14ac:dyDescent="0.2">
      <c r="B30" s="108"/>
      <c r="C30" s="93"/>
      <c r="D30" s="38">
        <v>2</v>
      </c>
      <c r="E30" s="38" t="s">
        <v>3902</v>
      </c>
      <c r="F30" s="49">
        <v>20289</v>
      </c>
    </row>
    <row r="31" spans="2:6" ht="15" x14ac:dyDescent="0.2">
      <c r="B31" s="108"/>
      <c r="C31" s="93"/>
      <c r="D31" s="38">
        <v>3</v>
      </c>
      <c r="E31" s="38" t="s">
        <v>3903</v>
      </c>
      <c r="F31" s="49">
        <v>2977</v>
      </c>
    </row>
    <row r="32" spans="2:6" ht="30" x14ac:dyDescent="0.2">
      <c r="B32" s="108"/>
      <c r="C32" s="93"/>
      <c r="D32" s="38">
        <v>4</v>
      </c>
      <c r="E32" s="38" t="s">
        <v>3904</v>
      </c>
      <c r="F32" s="49">
        <v>485</v>
      </c>
    </row>
    <row r="33" spans="2:6" ht="15" x14ac:dyDescent="0.2">
      <c r="B33" s="108"/>
      <c r="C33" s="93"/>
      <c r="D33" s="38">
        <v>5</v>
      </c>
      <c r="E33" s="38" t="s">
        <v>784</v>
      </c>
      <c r="F33" s="49">
        <v>2101</v>
      </c>
    </row>
    <row r="34" spans="2:6" ht="15" x14ac:dyDescent="0.2">
      <c r="B34" s="108"/>
      <c r="C34" s="93"/>
      <c r="D34" s="38">
        <v>6</v>
      </c>
      <c r="E34" s="38" t="s">
        <v>785</v>
      </c>
      <c r="F34" s="49">
        <v>965</v>
      </c>
    </row>
    <row r="35" spans="2:6" ht="15" x14ac:dyDescent="0.2">
      <c r="B35" s="108"/>
      <c r="C35" s="93"/>
      <c r="D35" s="38">
        <v>8</v>
      </c>
      <c r="E35" s="38" t="s">
        <v>786</v>
      </c>
      <c r="F35" s="49">
        <v>4380</v>
      </c>
    </row>
    <row r="36" spans="2:6" ht="15" x14ac:dyDescent="0.2">
      <c r="B36" s="108"/>
      <c r="C36" s="93"/>
      <c r="D36" s="38">
        <v>9</v>
      </c>
      <c r="E36" s="38" t="s">
        <v>3905</v>
      </c>
      <c r="F36" s="49">
        <v>3699</v>
      </c>
    </row>
    <row r="37" spans="2:6" ht="15" x14ac:dyDescent="0.2">
      <c r="B37" s="108"/>
      <c r="C37" s="93"/>
      <c r="D37" s="38">
        <v>10</v>
      </c>
      <c r="E37" s="38" t="s">
        <v>404</v>
      </c>
      <c r="F37" s="49">
        <v>2896</v>
      </c>
    </row>
    <row r="38" spans="2:6" ht="15" x14ac:dyDescent="0.2">
      <c r="B38" s="108"/>
      <c r="C38" s="93"/>
      <c r="D38" s="38">
        <v>11</v>
      </c>
      <c r="E38" s="38" t="s">
        <v>403</v>
      </c>
      <c r="F38" s="49">
        <v>1232</v>
      </c>
    </row>
    <row r="39" spans="2:6" ht="15" x14ac:dyDescent="0.2">
      <c r="B39" s="108"/>
      <c r="C39" s="93"/>
      <c r="D39" s="38">
        <v>12</v>
      </c>
      <c r="E39" s="38" t="s">
        <v>790</v>
      </c>
      <c r="F39" s="49">
        <v>24</v>
      </c>
    </row>
    <row r="40" spans="2:6" ht="15" x14ac:dyDescent="0.2">
      <c r="B40" s="108"/>
      <c r="C40" s="93"/>
      <c r="D40" s="38">
        <v>99</v>
      </c>
      <c r="E40" s="38" t="s">
        <v>3882</v>
      </c>
      <c r="F40" s="49">
        <v>521</v>
      </c>
    </row>
    <row r="41" spans="2:6" ht="15" x14ac:dyDescent="0.2">
      <c r="B41" s="108" t="s">
        <v>3906</v>
      </c>
      <c r="C41" s="93" t="s">
        <v>3907</v>
      </c>
      <c r="D41" s="38">
        <v>1</v>
      </c>
      <c r="E41" s="38" t="s">
        <v>3908</v>
      </c>
      <c r="F41" s="49">
        <v>92417</v>
      </c>
    </row>
    <row r="42" spans="2:6" ht="15" x14ac:dyDescent="0.2">
      <c r="B42" s="108"/>
      <c r="C42" s="93"/>
      <c r="D42" s="38">
        <v>2</v>
      </c>
      <c r="E42" s="38" t="s">
        <v>3909</v>
      </c>
      <c r="F42" s="49">
        <v>7803</v>
      </c>
    </row>
    <row r="43" spans="2:6" ht="15" x14ac:dyDescent="0.2">
      <c r="B43" s="108"/>
      <c r="C43" s="93"/>
      <c r="D43" s="38">
        <v>3</v>
      </c>
      <c r="E43" s="38" t="s">
        <v>3910</v>
      </c>
      <c r="F43" s="49">
        <v>74856</v>
      </c>
    </row>
    <row r="44" spans="2:6" ht="15" x14ac:dyDescent="0.2">
      <c r="B44" s="108" t="s">
        <v>3911</v>
      </c>
      <c r="C44" s="93" t="s">
        <v>3912</v>
      </c>
      <c r="D44" s="38">
        <v>0</v>
      </c>
      <c r="E44" s="38" t="s">
        <v>290</v>
      </c>
      <c r="F44" s="49">
        <v>23787</v>
      </c>
    </row>
    <row r="45" spans="2:6" ht="15" x14ac:dyDescent="0.2">
      <c r="B45" s="108"/>
      <c r="C45" s="93"/>
      <c r="D45" s="38">
        <v>1</v>
      </c>
      <c r="E45" s="38" t="s">
        <v>293</v>
      </c>
      <c r="F45" s="49">
        <v>68630</v>
      </c>
    </row>
    <row r="46" spans="2:6" ht="15" x14ac:dyDescent="0.2">
      <c r="B46" s="108" t="s">
        <v>3913</v>
      </c>
      <c r="C46" s="93" t="s">
        <v>3914</v>
      </c>
      <c r="D46" s="38">
        <v>0</v>
      </c>
      <c r="E46" s="38" t="s">
        <v>290</v>
      </c>
      <c r="F46" s="49">
        <v>0</v>
      </c>
    </row>
    <row r="47" spans="2:6" ht="15" x14ac:dyDescent="0.2">
      <c r="B47" s="108"/>
      <c r="C47" s="93"/>
      <c r="D47" s="38">
        <v>1</v>
      </c>
      <c r="E47" s="38" t="s">
        <v>293</v>
      </c>
      <c r="F47" s="49">
        <v>58392</v>
      </c>
    </row>
    <row r="48" spans="2:6" ht="15" x14ac:dyDescent="0.2">
      <c r="B48" s="108"/>
      <c r="C48" s="93"/>
      <c r="D48" s="38">
        <v>2</v>
      </c>
      <c r="E48" s="38" t="s">
        <v>3915</v>
      </c>
      <c r="F48" s="49">
        <v>8932</v>
      </c>
    </row>
    <row r="49" spans="2:6" ht="15" x14ac:dyDescent="0.2">
      <c r="B49" s="108"/>
      <c r="C49" s="93"/>
      <c r="D49" s="38">
        <v>9</v>
      </c>
      <c r="E49" s="38" t="s">
        <v>3916</v>
      </c>
      <c r="F49" s="49">
        <v>1306</v>
      </c>
    </row>
    <row r="50" spans="2:6" ht="15" x14ac:dyDescent="0.2">
      <c r="B50" s="108" t="s">
        <v>3917</v>
      </c>
      <c r="C50" s="93" t="s">
        <v>3918</v>
      </c>
      <c r="D50" s="38">
        <v>0</v>
      </c>
      <c r="E50" s="38" t="s">
        <v>3919</v>
      </c>
      <c r="F50" s="49">
        <v>100878</v>
      </c>
    </row>
    <row r="51" spans="2:6" ht="15" x14ac:dyDescent="0.2">
      <c r="B51" s="108"/>
      <c r="C51" s="93"/>
      <c r="D51" s="38">
        <v>1</v>
      </c>
      <c r="E51" s="38" t="s">
        <v>3920</v>
      </c>
      <c r="F51" s="49">
        <v>65726</v>
      </c>
    </row>
    <row r="52" spans="2:6" ht="15" x14ac:dyDescent="0.2">
      <c r="B52" s="108"/>
      <c r="C52" s="93"/>
      <c r="D52" s="38">
        <v>9</v>
      </c>
      <c r="E52" s="38" t="s">
        <v>775</v>
      </c>
      <c r="F52" s="49">
        <v>8472</v>
      </c>
    </row>
    <row r="53" spans="2:6" ht="15" x14ac:dyDescent="0.2">
      <c r="B53" s="108" t="s">
        <v>3921</v>
      </c>
      <c r="C53" s="93" t="s">
        <v>3922</v>
      </c>
      <c r="D53" s="38">
        <v>-88</v>
      </c>
      <c r="E53" s="38" t="s">
        <v>817</v>
      </c>
      <c r="F53" s="49">
        <v>0</v>
      </c>
    </row>
    <row r="54" spans="2:6" ht="15" x14ac:dyDescent="0.2">
      <c r="B54" s="108"/>
      <c r="C54" s="93"/>
      <c r="D54" s="38">
        <v>0</v>
      </c>
      <c r="E54" s="38" t="s">
        <v>3923</v>
      </c>
      <c r="F54" s="49">
        <v>207603</v>
      </c>
    </row>
    <row r="55" spans="2:6" ht="15" x14ac:dyDescent="0.2">
      <c r="B55" s="108"/>
      <c r="C55" s="93"/>
      <c r="D55" s="38">
        <v>1</v>
      </c>
      <c r="E55" s="38" t="s">
        <v>3924</v>
      </c>
      <c r="F55" s="49">
        <v>6811</v>
      </c>
    </row>
    <row r="56" spans="2:6" ht="15" x14ac:dyDescent="0.2">
      <c r="B56" s="108" t="s">
        <v>3925</v>
      </c>
      <c r="C56" s="93" t="s">
        <v>3926</v>
      </c>
      <c r="D56" s="38">
        <v>0</v>
      </c>
      <c r="E56" s="38" t="s">
        <v>3927</v>
      </c>
      <c r="F56" s="49">
        <v>189767</v>
      </c>
    </row>
    <row r="57" spans="2:6" ht="15" x14ac:dyDescent="0.2">
      <c r="B57" s="108"/>
      <c r="C57" s="93"/>
      <c r="D57" s="38">
        <v>1</v>
      </c>
      <c r="E57" s="38" t="s">
        <v>3928</v>
      </c>
      <c r="F57" s="49">
        <v>26434</v>
      </c>
    </row>
    <row r="58" spans="2:6" ht="15" x14ac:dyDescent="0.2">
      <c r="B58" s="42" t="s">
        <v>3929</v>
      </c>
      <c r="C58" s="38" t="s">
        <v>3930</v>
      </c>
      <c r="D58" s="40" t="s">
        <v>3931</v>
      </c>
      <c r="E58" s="40" t="s">
        <v>111</v>
      </c>
      <c r="F58" s="49">
        <v>216439</v>
      </c>
    </row>
    <row r="59" spans="2:6" ht="30" x14ac:dyDescent="0.2">
      <c r="B59" s="42" t="s">
        <v>3932</v>
      </c>
      <c r="C59" s="38" t="s">
        <v>3933</v>
      </c>
      <c r="D59" s="40" t="s">
        <v>3934</v>
      </c>
      <c r="E59" s="40" t="s">
        <v>111</v>
      </c>
      <c r="F59" s="49">
        <v>216439</v>
      </c>
    </row>
    <row r="60" spans="2:6" ht="15" x14ac:dyDescent="0.2">
      <c r="B60" s="42" t="s">
        <v>3935</v>
      </c>
      <c r="C60" s="38" t="s">
        <v>3936</v>
      </c>
      <c r="D60" s="40" t="s">
        <v>3937</v>
      </c>
      <c r="E60" s="40" t="s">
        <v>111</v>
      </c>
      <c r="F60" s="49">
        <v>216439</v>
      </c>
    </row>
    <row r="61" spans="2:6" ht="15" x14ac:dyDescent="0.2">
      <c r="B61" s="42" t="s">
        <v>3938</v>
      </c>
      <c r="C61" s="38" t="s">
        <v>3939</v>
      </c>
      <c r="D61" s="40" t="s">
        <v>116</v>
      </c>
      <c r="E61" s="40" t="s">
        <v>111</v>
      </c>
      <c r="F61" s="49">
        <v>216439</v>
      </c>
    </row>
    <row r="62" spans="2:6" ht="30" x14ac:dyDescent="0.2">
      <c r="B62" s="42" t="s">
        <v>3940</v>
      </c>
      <c r="C62" s="38" t="s">
        <v>3941</v>
      </c>
      <c r="D62" s="40" t="s">
        <v>172</v>
      </c>
      <c r="E62" s="40" t="s">
        <v>111</v>
      </c>
      <c r="F62" s="49">
        <v>216439</v>
      </c>
    </row>
    <row r="63" spans="2:6" ht="15" x14ac:dyDescent="0.2">
      <c r="B63" s="108" t="s">
        <v>3942</v>
      </c>
      <c r="C63" s="93" t="s">
        <v>3943</v>
      </c>
      <c r="D63" s="38">
        <v>0</v>
      </c>
      <c r="E63" s="38" t="s">
        <v>290</v>
      </c>
      <c r="F63" s="49">
        <v>88493</v>
      </c>
    </row>
    <row r="64" spans="2:6" ht="15" x14ac:dyDescent="0.2">
      <c r="B64" s="108"/>
      <c r="C64" s="93"/>
      <c r="D64" s="38">
        <v>1</v>
      </c>
      <c r="E64" s="38" t="s">
        <v>838</v>
      </c>
      <c r="F64" s="49">
        <v>127946</v>
      </c>
    </row>
    <row r="65" spans="2:6" ht="15" x14ac:dyDescent="0.2">
      <c r="B65" s="108" t="s">
        <v>3944</v>
      </c>
      <c r="C65" s="93" t="s">
        <v>3945</v>
      </c>
      <c r="D65" s="38">
        <v>0</v>
      </c>
      <c r="E65" s="38" t="s">
        <v>290</v>
      </c>
      <c r="F65" s="49">
        <v>129571</v>
      </c>
    </row>
    <row r="66" spans="2:6" ht="15" x14ac:dyDescent="0.2">
      <c r="B66" s="108"/>
      <c r="C66" s="93"/>
      <c r="D66" s="38">
        <v>1</v>
      </c>
      <c r="E66" s="38" t="s">
        <v>838</v>
      </c>
      <c r="F66" s="49">
        <v>86868</v>
      </c>
    </row>
    <row r="67" spans="2:6" ht="15" x14ac:dyDescent="0.2">
      <c r="B67" s="108" t="s">
        <v>3946</v>
      </c>
      <c r="C67" s="93" t="s">
        <v>3947</v>
      </c>
      <c r="D67" s="38">
        <v>1</v>
      </c>
      <c r="E67" s="38" t="s">
        <v>3948</v>
      </c>
      <c r="F67" s="49">
        <v>11332</v>
      </c>
    </row>
    <row r="68" spans="2:6" ht="15" x14ac:dyDescent="0.2">
      <c r="B68" s="108"/>
      <c r="C68" s="93"/>
      <c r="D68" s="38">
        <v>2</v>
      </c>
      <c r="E68" s="38" t="s">
        <v>3949</v>
      </c>
      <c r="F68" s="49">
        <v>38366</v>
      </c>
    </row>
    <row r="69" spans="2:6" ht="15" x14ac:dyDescent="0.2">
      <c r="B69" s="108"/>
      <c r="C69" s="93"/>
      <c r="D69" s="38">
        <v>3</v>
      </c>
      <c r="E69" s="38" t="s">
        <v>3950</v>
      </c>
      <c r="F69" s="49">
        <v>114275</v>
      </c>
    </row>
    <row r="70" spans="2:6" ht="15" x14ac:dyDescent="0.2">
      <c r="B70" s="108"/>
      <c r="C70" s="93"/>
      <c r="D70" s="38">
        <v>4</v>
      </c>
      <c r="E70" s="38" t="s">
        <v>3951</v>
      </c>
      <c r="F70" s="49">
        <v>20264</v>
      </c>
    </row>
    <row r="71" spans="2:6" ht="15" x14ac:dyDescent="0.2">
      <c r="B71" s="108"/>
      <c r="C71" s="93"/>
      <c r="D71" s="38">
        <v>5</v>
      </c>
      <c r="E71" s="38" t="s">
        <v>3952</v>
      </c>
      <c r="F71" s="49">
        <v>31228</v>
      </c>
    </row>
    <row r="72" spans="2:6" ht="15" x14ac:dyDescent="0.2">
      <c r="B72" s="108"/>
      <c r="C72" s="93"/>
      <c r="D72" s="38">
        <v>6</v>
      </c>
      <c r="E72" s="38" t="s">
        <v>3953</v>
      </c>
      <c r="F72" s="49">
        <v>974</v>
      </c>
    </row>
    <row r="73" spans="2:6" ht="15" x14ac:dyDescent="0.2">
      <c r="B73" s="38" t="s">
        <v>3954</v>
      </c>
      <c r="C73" s="38" t="s">
        <v>3955</v>
      </c>
      <c r="D73" s="50" t="s">
        <v>1970</v>
      </c>
      <c r="E73" s="50" t="s">
        <v>111</v>
      </c>
      <c r="F73" s="49">
        <v>216439</v>
      </c>
    </row>
    <row r="74" spans="2:6" ht="30" x14ac:dyDescent="0.2">
      <c r="B74" s="108" t="s">
        <v>3956</v>
      </c>
      <c r="C74" s="93" t="s">
        <v>3957</v>
      </c>
      <c r="D74" s="38">
        <v>1</v>
      </c>
      <c r="E74" s="38" t="s">
        <v>3958</v>
      </c>
      <c r="F74" s="49">
        <v>196214</v>
      </c>
    </row>
    <row r="75" spans="2:6" ht="30" x14ac:dyDescent="0.2">
      <c r="B75" s="108"/>
      <c r="C75" s="93"/>
      <c r="D75" s="38">
        <v>2</v>
      </c>
      <c r="E75" s="38" t="s">
        <v>3959</v>
      </c>
      <c r="F75" s="49">
        <v>14517</v>
      </c>
    </row>
    <row r="76" spans="2:6" ht="30" x14ac:dyDescent="0.2">
      <c r="B76" s="108"/>
      <c r="C76" s="93"/>
      <c r="D76" s="38">
        <v>3</v>
      </c>
      <c r="E76" s="38" t="s">
        <v>3960</v>
      </c>
      <c r="F76" s="49">
        <v>3374</v>
      </c>
    </row>
    <row r="77" spans="2:6" ht="45" x14ac:dyDescent="0.2">
      <c r="B77" s="108"/>
      <c r="C77" s="93"/>
      <c r="D77" s="38">
        <v>4</v>
      </c>
      <c r="E77" s="38" t="s">
        <v>3961</v>
      </c>
      <c r="F77" s="49">
        <v>1792</v>
      </c>
    </row>
    <row r="78" spans="2:6" ht="30" x14ac:dyDescent="0.2">
      <c r="B78" s="108"/>
      <c r="C78" s="93"/>
      <c r="D78" s="38">
        <v>99</v>
      </c>
      <c r="E78" s="38" t="s">
        <v>3962</v>
      </c>
      <c r="F78" s="49">
        <v>542</v>
      </c>
    </row>
    <row r="79" spans="2:6" ht="15" x14ac:dyDescent="0.2">
      <c r="B79" s="108" t="s">
        <v>3963</v>
      </c>
      <c r="C79" s="93" t="s">
        <v>3964</v>
      </c>
      <c r="D79" s="38">
        <v>1</v>
      </c>
      <c r="E79" s="38" t="s">
        <v>2983</v>
      </c>
      <c r="F79" s="49">
        <v>197300</v>
      </c>
    </row>
    <row r="80" spans="2:6" ht="15" x14ac:dyDescent="0.2">
      <c r="B80" s="108"/>
      <c r="C80" s="93"/>
      <c r="D80" s="38">
        <v>2</v>
      </c>
      <c r="E80" s="38" t="s">
        <v>3965</v>
      </c>
      <c r="F80" s="49">
        <v>18995</v>
      </c>
    </row>
    <row r="81" spans="2:6" ht="15" x14ac:dyDescent="0.2">
      <c r="B81" s="108"/>
      <c r="C81" s="93"/>
      <c r="D81" s="38">
        <v>9</v>
      </c>
      <c r="E81" s="38" t="s">
        <v>3916</v>
      </c>
      <c r="F81" s="49">
        <v>144</v>
      </c>
    </row>
    <row r="82" spans="2:6" ht="15" x14ac:dyDescent="0.2">
      <c r="B82" s="108" t="s">
        <v>3966</v>
      </c>
      <c r="C82" s="93" t="s">
        <v>3967</v>
      </c>
      <c r="D82" s="38">
        <v>1</v>
      </c>
      <c r="E82" s="38" t="s">
        <v>2983</v>
      </c>
      <c r="F82" s="49">
        <v>215121</v>
      </c>
    </row>
    <row r="83" spans="2:6" ht="15" x14ac:dyDescent="0.2">
      <c r="B83" s="108"/>
      <c r="C83" s="93"/>
      <c r="D83" s="38">
        <v>2</v>
      </c>
      <c r="E83" s="38" t="s">
        <v>3968</v>
      </c>
      <c r="F83" s="49">
        <v>1318</v>
      </c>
    </row>
    <row r="84" spans="2:6" ht="15" x14ac:dyDescent="0.2">
      <c r="B84" s="108" t="s">
        <v>3969</v>
      </c>
      <c r="C84" s="93" t="s">
        <v>3970</v>
      </c>
      <c r="D84" s="38">
        <v>1</v>
      </c>
      <c r="E84" s="38" t="s">
        <v>3971</v>
      </c>
      <c r="F84" s="49">
        <v>136889</v>
      </c>
    </row>
    <row r="85" spans="2:6" ht="15" x14ac:dyDescent="0.2">
      <c r="B85" s="108"/>
      <c r="C85" s="93"/>
      <c r="D85" s="38">
        <v>2</v>
      </c>
      <c r="E85" s="38" t="s">
        <v>3972</v>
      </c>
      <c r="F85" s="49">
        <v>39275</v>
      </c>
    </row>
    <row r="86" spans="2:6" ht="15" x14ac:dyDescent="0.2">
      <c r="B86" s="108"/>
      <c r="C86" s="93"/>
      <c r="D86" s="38">
        <v>3</v>
      </c>
      <c r="E86" s="38" t="s">
        <v>3973</v>
      </c>
      <c r="F86" s="49">
        <v>33940</v>
      </c>
    </row>
    <row r="87" spans="2:6" ht="30" x14ac:dyDescent="0.2">
      <c r="B87" s="108"/>
      <c r="C87" s="93"/>
      <c r="D87" s="38">
        <v>4</v>
      </c>
      <c r="E87" s="38" t="s">
        <v>3974</v>
      </c>
      <c r="F87" s="49">
        <v>6335</v>
      </c>
    </row>
    <row r="88" spans="2:6" ht="15" x14ac:dyDescent="0.2">
      <c r="B88" s="108" t="s">
        <v>3975</v>
      </c>
      <c r="C88" s="93" t="s">
        <v>3976</v>
      </c>
      <c r="D88" s="38">
        <v>1</v>
      </c>
      <c r="E88" s="38" t="s">
        <v>3977</v>
      </c>
      <c r="F88" s="49">
        <v>171664</v>
      </c>
    </row>
    <row r="89" spans="2:6" ht="15" x14ac:dyDescent="0.2">
      <c r="B89" s="108"/>
      <c r="C89" s="93"/>
      <c r="D89" s="38">
        <v>2</v>
      </c>
      <c r="E89" s="38" t="s">
        <v>3978</v>
      </c>
      <c r="F89" s="49">
        <v>44775</v>
      </c>
    </row>
    <row r="90" spans="2:6" ht="15" x14ac:dyDescent="0.2">
      <c r="B90" s="108" t="s">
        <v>3979</v>
      </c>
      <c r="C90" s="93" t="s">
        <v>3980</v>
      </c>
      <c r="D90" s="38">
        <v>0</v>
      </c>
      <c r="E90" s="38" t="s">
        <v>3981</v>
      </c>
      <c r="F90" s="49">
        <v>210414</v>
      </c>
    </row>
    <row r="91" spans="2:6" ht="15" x14ac:dyDescent="0.2">
      <c r="B91" s="108"/>
      <c r="C91" s="93"/>
      <c r="D91" s="38">
        <v>1</v>
      </c>
      <c r="E91" s="38" t="s">
        <v>3982</v>
      </c>
      <c r="F91" s="49">
        <v>6025</v>
      </c>
    </row>
    <row r="92" spans="2:6" ht="15" x14ac:dyDescent="0.2">
      <c r="B92" s="108" t="s">
        <v>3983</v>
      </c>
      <c r="C92" s="93" t="s">
        <v>3984</v>
      </c>
      <c r="D92" s="38">
        <v>0</v>
      </c>
      <c r="E92" s="38" t="s">
        <v>3985</v>
      </c>
      <c r="F92" s="49">
        <v>163973</v>
      </c>
    </row>
    <row r="93" spans="2:6" ht="15" x14ac:dyDescent="0.2">
      <c r="B93" s="108"/>
      <c r="C93" s="93"/>
      <c r="D93" s="38">
        <v>1</v>
      </c>
      <c r="E93" s="38" t="s">
        <v>3986</v>
      </c>
      <c r="F93" s="49">
        <v>52466</v>
      </c>
    </row>
    <row r="94" spans="2:6" ht="15" x14ac:dyDescent="0.2">
      <c r="B94" s="102" t="s">
        <v>3987</v>
      </c>
      <c r="C94" s="97" t="s">
        <v>3988</v>
      </c>
      <c r="D94" s="38">
        <v>1</v>
      </c>
      <c r="E94" s="38" t="s">
        <v>3989</v>
      </c>
      <c r="F94" s="49">
        <v>189718</v>
      </c>
    </row>
    <row r="95" spans="2:6" ht="15" x14ac:dyDescent="0.2">
      <c r="B95" s="103"/>
      <c r="C95" s="107"/>
      <c r="D95" s="38">
        <v>2</v>
      </c>
      <c r="E95" s="38" t="s">
        <v>3990</v>
      </c>
      <c r="F95" s="49">
        <v>7950</v>
      </c>
    </row>
    <row r="96" spans="2:6" ht="15" x14ac:dyDescent="0.2">
      <c r="B96" s="103"/>
      <c r="C96" s="107"/>
      <c r="D96" s="38">
        <v>3</v>
      </c>
      <c r="E96" s="38" t="s">
        <v>3991</v>
      </c>
      <c r="F96" s="49">
        <v>17803</v>
      </c>
    </row>
    <row r="97" spans="2:6" ht="15" x14ac:dyDescent="0.2">
      <c r="B97" s="103"/>
      <c r="C97" s="107"/>
      <c r="D97" s="38">
        <v>4</v>
      </c>
      <c r="E97" s="38" t="s">
        <v>3992</v>
      </c>
      <c r="F97" s="49">
        <v>648</v>
      </c>
    </row>
    <row r="98" spans="2:6" ht="15" x14ac:dyDescent="0.2">
      <c r="B98" s="104"/>
      <c r="C98" s="98"/>
      <c r="D98" s="38">
        <v>99</v>
      </c>
      <c r="E98" s="38" t="s">
        <v>3993</v>
      </c>
      <c r="F98" s="49">
        <v>320</v>
      </c>
    </row>
    <row r="99" spans="2:6" ht="15" x14ac:dyDescent="0.2">
      <c r="B99" s="108" t="s">
        <v>3994</v>
      </c>
      <c r="C99" s="93" t="s">
        <v>3995</v>
      </c>
      <c r="D99" s="38">
        <v>1</v>
      </c>
      <c r="E99" s="38" t="s">
        <v>2982</v>
      </c>
      <c r="F99" s="49">
        <v>143435</v>
      </c>
    </row>
    <row r="100" spans="2:6" ht="15" x14ac:dyDescent="0.2">
      <c r="B100" s="108"/>
      <c r="C100" s="93"/>
      <c r="D100" s="38">
        <v>2</v>
      </c>
      <c r="E100" s="38" t="s">
        <v>3996</v>
      </c>
      <c r="F100" s="49">
        <v>41391</v>
      </c>
    </row>
    <row r="101" spans="2:6" ht="15" x14ac:dyDescent="0.2">
      <c r="B101" s="108"/>
      <c r="C101" s="93"/>
      <c r="D101" s="38">
        <v>3</v>
      </c>
      <c r="E101" s="38" t="s">
        <v>2984</v>
      </c>
      <c r="F101" s="49">
        <v>31241</v>
      </c>
    </row>
    <row r="102" spans="2:6" ht="15" x14ac:dyDescent="0.2">
      <c r="B102" s="108"/>
      <c r="C102" s="93"/>
      <c r="D102" s="38">
        <v>99</v>
      </c>
      <c r="E102" s="38" t="s">
        <v>3993</v>
      </c>
      <c r="F102" s="49">
        <v>372</v>
      </c>
    </row>
    <row r="103" spans="2:6" ht="15" x14ac:dyDescent="0.2">
      <c r="B103" s="108" t="s">
        <v>3997</v>
      </c>
      <c r="C103" s="93" t="s">
        <v>3998</v>
      </c>
      <c r="D103" s="38">
        <v>1</v>
      </c>
      <c r="E103" s="38" t="s">
        <v>2983</v>
      </c>
      <c r="F103" s="49">
        <v>180992</v>
      </c>
    </row>
    <row r="104" spans="2:6" ht="15" x14ac:dyDescent="0.2">
      <c r="B104" s="108"/>
      <c r="C104" s="93"/>
      <c r="D104" s="38">
        <v>2</v>
      </c>
      <c r="E104" s="38" t="s">
        <v>3999</v>
      </c>
      <c r="F104" s="49">
        <v>33291</v>
      </c>
    </row>
    <row r="105" spans="2:6" ht="15" x14ac:dyDescent="0.2">
      <c r="B105" s="108"/>
      <c r="C105" s="93"/>
      <c r="D105" s="38">
        <v>3</v>
      </c>
      <c r="E105" s="38" t="s">
        <v>3968</v>
      </c>
      <c r="F105" s="49">
        <v>1664</v>
      </c>
    </row>
    <row r="106" spans="2:6" ht="15" x14ac:dyDescent="0.2">
      <c r="B106" s="108"/>
      <c r="C106" s="93"/>
      <c r="D106" s="38">
        <v>9</v>
      </c>
      <c r="E106" s="38" t="s">
        <v>775</v>
      </c>
      <c r="F106" s="49">
        <v>492</v>
      </c>
    </row>
    <row r="107" spans="2:6" ht="15" x14ac:dyDescent="0.25">
      <c r="B107" s="71"/>
      <c r="C107" s="62"/>
      <c r="D107" s="62"/>
      <c r="E107" s="62"/>
      <c r="F107" s="60"/>
    </row>
  </sheetData>
  <mergeCells count="55">
    <mergeCell ref="E1:F1"/>
    <mergeCell ref="B11:B14"/>
    <mergeCell ref="C11:C14"/>
    <mergeCell ref="B15:B16"/>
    <mergeCell ref="C15:C16"/>
    <mergeCell ref="B4:B6"/>
    <mergeCell ref="C4:C6"/>
    <mergeCell ref="B7:B8"/>
    <mergeCell ref="C7:C8"/>
    <mergeCell ref="B17:B18"/>
    <mergeCell ref="C17:C18"/>
    <mergeCell ref="B19:B20"/>
    <mergeCell ref="C19:C20"/>
    <mergeCell ref="B21:B28"/>
    <mergeCell ref="C21:C28"/>
    <mergeCell ref="B29:B40"/>
    <mergeCell ref="C29:C40"/>
    <mergeCell ref="B41:B43"/>
    <mergeCell ref="C41:C43"/>
    <mergeCell ref="B44:B45"/>
    <mergeCell ref="C44:C45"/>
    <mergeCell ref="B56:B57"/>
    <mergeCell ref="C56:C57"/>
    <mergeCell ref="B46:B49"/>
    <mergeCell ref="C46:C49"/>
    <mergeCell ref="B50:B52"/>
    <mergeCell ref="C50:C52"/>
    <mergeCell ref="B53:B55"/>
    <mergeCell ref="C53:C55"/>
    <mergeCell ref="B67:B72"/>
    <mergeCell ref="C67:C72"/>
    <mergeCell ref="B74:B78"/>
    <mergeCell ref="C74:C78"/>
    <mergeCell ref="B63:B64"/>
    <mergeCell ref="C63:C64"/>
    <mergeCell ref="B65:B66"/>
    <mergeCell ref="C65:C66"/>
    <mergeCell ref="B79:B81"/>
    <mergeCell ref="C79:C81"/>
    <mergeCell ref="B84:B87"/>
    <mergeCell ref="C84:C87"/>
    <mergeCell ref="B88:B89"/>
    <mergeCell ref="C88:C89"/>
    <mergeCell ref="B82:B83"/>
    <mergeCell ref="C82:C83"/>
    <mergeCell ref="B99:B102"/>
    <mergeCell ref="C99:C102"/>
    <mergeCell ref="B103:B106"/>
    <mergeCell ref="C103:C106"/>
    <mergeCell ref="B90:B91"/>
    <mergeCell ref="C90:C91"/>
    <mergeCell ref="B92:B93"/>
    <mergeCell ref="C92:C93"/>
    <mergeCell ref="C94:C98"/>
    <mergeCell ref="B94:B98"/>
  </mergeCells>
  <hyperlinks>
    <hyperlink ref="A1" location="Índice!A1" display="Índice" xr:uid="{929A76EB-E796-4626-9C0A-394CF7F4C6F6}"/>
  </hyperlink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1F84-BABF-49FF-BA69-017B543768B3}">
  <dimension ref="A1:D30"/>
  <sheetViews>
    <sheetView showGridLines="0" zoomScaleNormal="100" workbookViewId="0">
      <pane ySplit="3" topLeftCell="A4" activePane="bottomLeft" state="frozen"/>
      <selection pane="bottomLeft"/>
    </sheetView>
  </sheetViews>
  <sheetFormatPr baseColWidth="10" defaultColWidth="11.42578125" defaultRowHeight="12.75" x14ac:dyDescent="0.2"/>
  <cols>
    <col min="1" max="1" width="8.140625" style="1" bestFit="1" customWidth="1"/>
    <col min="2" max="2" width="2.140625" style="1" customWidth="1"/>
    <col min="3" max="3" width="20.85546875" style="1" customWidth="1"/>
    <col min="4" max="4" width="82.85546875" style="1" customWidth="1"/>
    <col min="5" max="16384" width="11.42578125" style="1"/>
  </cols>
  <sheetData>
    <row r="1" spans="1:4" s="7" customFormat="1" ht="18.75" x14ac:dyDescent="0.3">
      <c r="A1" s="6" t="s">
        <v>1</v>
      </c>
      <c r="C1" s="3" t="s">
        <v>3</v>
      </c>
    </row>
    <row r="3" spans="1:4" ht="15.75" x14ac:dyDescent="0.2">
      <c r="C3" s="90" t="s">
        <v>37</v>
      </c>
      <c r="D3" s="90"/>
    </row>
    <row r="4" spans="1:4" ht="24" customHeight="1" x14ac:dyDescent="0.2">
      <c r="C4" s="75" t="s">
        <v>38</v>
      </c>
      <c r="D4" s="76" t="s">
        <v>39</v>
      </c>
    </row>
    <row r="5" spans="1:4" ht="75" x14ac:dyDescent="0.2">
      <c r="C5" s="75" t="s">
        <v>40</v>
      </c>
      <c r="D5" s="76" t="s">
        <v>4025</v>
      </c>
    </row>
    <row r="6" spans="1:4" ht="30" x14ac:dyDescent="0.2">
      <c r="C6" s="72" t="s">
        <v>41</v>
      </c>
      <c r="D6" s="73" t="s">
        <v>42</v>
      </c>
    </row>
    <row r="7" spans="1:4" ht="30" x14ac:dyDescent="0.2">
      <c r="C7" s="75" t="s">
        <v>43</v>
      </c>
      <c r="D7" s="77" t="s">
        <v>4020</v>
      </c>
    </row>
    <row r="8" spans="1:4" ht="90" x14ac:dyDescent="0.2">
      <c r="C8" s="72" t="s">
        <v>44</v>
      </c>
      <c r="D8" s="73" t="s">
        <v>45</v>
      </c>
    </row>
    <row r="9" spans="1:4" ht="15" customHeight="1" x14ac:dyDescent="0.2">
      <c r="C9" s="91" t="s">
        <v>46</v>
      </c>
      <c r="D9" s="77" t="s">
        <v>47</v>
      </c>
    </row>
    <row r="10" spans="1:4" ht="15" x14ac:dyDescent="0.2">
      <c r="C10" s="91"/>
      <c r="D10" s="77" t="s">
        <v>48</v>
      </c>
    </row>
    <row r="11" spans="1:4" ht="15" x14ac:dyDescent="0.2">
      <c r="C11" s="91"/>
      <c r="D11" s="77" t="s">
        <v>49</v>
      </c>
    </row>
    <row r="12" spans="1:4" ht="15" x14ac:dyDescent="0.2">
      <c r="C12" s="91"/>
      <c r="D12" s="77" t="s">
        <v>50</v>
      </c>
    </row>
    <row r="13" spans="1:4" ht="15" x14ac:dyDescent="0.2">
      <c r="C13" s="91"/>
      <c r="D13" s="77" t="s">
        <v>51</v>
      </c>
    </row>
    <row r="14" spans="1:4" ht="90" x14ac:dyDescent="0.2">
      <c r="C14" s="72" t="s">
        <v>52</v>
      </c>
      <c r="D14" s="73" t="s">
        <v>4022</v>
      </c>
    </row>
    <row r="15" spans="1:4" ht="30" x14ac:dyDescent="0.2">
      <c r="C15" s="75" t="s">
        <v>53</v>
      </c>
      <c r="D15" s="77" t="s">
        <v>54</v>
      </c>
    </row>
    <row r="16" spans="1:4" ht="15" x14ac:dyDescent="0.2">
      <c r="C16" s="88" t="s">
        <v>55</v>
      </c>
      <c r="D16" s="73" t="s">
        <v>56</v>
      </c>
    </row>
    <row r="17" spans="3:4" ht="15" x14ac:dyDescent="0.2">
      <c r="C17" s="88"/>
      <c r="D17" s="73" t="s">
        <v>4023</v>
      </c>
    </row>
    <row r="18" spans="3:4" ht="15" x14ac:dyDescent="0.2">
      <c r="C18" s="88"/>
      <c r="D18" s="73" t="s">
        <v>57</v>
      </c>
    </row>
    <row r="19" spans="3:4" s="10" customFormat="1" ht="150" x14ac:dyDescent="0.2">
      <c r="C19" s="75" t="s">
        <v>58</v>
      </c>
      <c r="D19" s="78" t="s">
        <v>59</v>
      </c>
    </row>
    <row r="20" spans="3:4" ht="30" x14ac:dyDescent="0.2">
      <c r="C20" s="72" t="s">
        <v>60</v>
      </c>
      <c r="D20" s="73" t="s">
        <v>61</v>
      </c>
    </row>
    <row r="21" spans="3:4" ht="15" x14ac:dyDescent="0.2">
      <c r="C21" s="75" t="s">
        <v>62</v>
      </c>
      <c r="D21" s="77" t="s">
        <v>63</v>
      </c>
    </row>
    <row r="22" spans="3:4" ht="15" x14ac:dyDescent="0.2">
      <c r="C22" s="72" t="s">
        <v>64</v>
      </c>
      <c r="D22" s="73" t="s">
        <v>4021</v>
      </c>
    </row>
    <row r="23" spans="3:4" ht="15" x14ac:dyDescent="0.2">
      <c r="C23" s="75" t="s">
        <v>65</v>
      </c>
      <c r="D23" s="77" t="s">
        <v>4026</v>
      </c>
    </row>
    <row r="24" spans="3:4" ht="30" x14ac:dyDescent="0.2">
      <c r="C24" s="88" t="s">
        <v>66</v>
      </c>
      <c r="D24" s="73" t="s">
        <v>67</v>
      </c>
    </row>
    <row r="25" spans="3:4" ht="15" x14ac:dyDescent="0.2">
      <c r="C25" s="88"/>
      <c r="D25" s="73" t="s">
        <v>4024</v>
      </c>
    </row>
    <row r="26" spans="3:4" ht="45" x14ac:dyDescent="0.2">
      <c r="C26" s="75" t="s">
        <v>68</v>
      </c>
      <c r="D26" s="77" t="s">
        <v>69</v>
      </c>
    </row>
    <row r="27" spans="3:4" ht="15" x14ac:dyDescent="0.2">
      <c r="C27" s="88" t="s">
        <v>70</v>
      </c>
      <c r="D27" s="73" t="s">
        <v>71</v>
      </c>
    </row>
    <row r="28" spans="3:4" ht="15" x14ac:dyDescent="0.2">
      <c r="C28" s="88"/>
      <c r="D28" s="73" t="s">
        <v>72</v>
      </c>
    </row>
    <row r="29" spans="3:4" ht="15.75" thickBot="1" x14ac:dyDescent="0.25">
      <c r="C29" s="89"/>
      <c r="D29" s="74" t="s">
        <v>73</v>
      </c>
    </row>
    <row r="30" spans="3:4" x14ac:dyDescent="0.2">
      <c r="C30" s="36"/>
    </row>
  </sheetData>
  <mergeCells count="5">
    <mergeCell ref="C27:C29"/>
    <mergeCell ref="C3:D3"/>
    <mergeCell ref="C16:C18"/>
    <mergeCell ref="C24:C25"/>
    <mergeCell ref="C9:C13"/>
  </mergeCells>
  <hyperlinks>
    <hyperlink ref="A1" location="Índice!A1" display="Índice" xr:uid="{7CACBD8A-B09D-4EEE-91C9-BD8DD77F939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ECDA-201E-4293-9520-3A808E4F3194}">
  <dimension ref="A1:D27"/>
  <sheetViews>
    <sheetView showGridLines="0" zoomScaleNormal="100" workbookViewId="0">
      <pane ySplit="4" topLeftCell="A5" activePane="bottomLeft" state="frozen"/>
      <selection pane="bottomLeft"/>
    </sheetView>
  </sheetViews>
  <sheetFormatPr baseColWidth="10" defaultColWidth="11.42578125" defaultRowHeight="12.75" x14ac:dyDescent="0.2"/>
  <cols>
    <col min="1" max="1" width="8.140625" style="1" bestFit="1" customWidth="1"/>
    <col min="2" max="2" width="2.140625" style="1" customWidth="1"/>
    <col min="3" max="3" width="105" style="18" customWidth="1"/>
    <col min="4" max="16384" width="11.42578125" style="1"/>
  </cols>
  <sheetData>
    <row r="1" spans="1:4" s="7" customFormat="1" ht="18.75" x14ac:dyDescent="0.3">
      <c r="A1" s="6" t="s">
        <v>1</v>
      </c>
      <c r="B1" s="16"/>
      <c r="C1" s="17" t="s">
        <v>5</v>
      </c>
    </row>
    <row r="3" spans="1:4" ht="15" x14ac:dyDescent="0.25">
      <c r="C3" s="79" t="s">
        <v>74</v>
      </c>
      <c r="D3" s="44"/>
    </row>
    <row r="4" spans="1:4" ht="15" x14ac:dyDescent="0.25">
      <c r="C4" s="80" t="s">
        <v>75</v>
      </c>
      <c r="D4" s="44"/>
    </row>
    <row r="5" spans="1:4" ht="15" x14ac:dyDescent="0.25">
      <c r="C5" s="46"/>
      <c r="D5" s="44"/>
    </row>
    <row r="6" spans="1:4" ht="15" x14ac:dyDescent="0.25">
      <c r="C6" s="35" t="s">
        <v>76</v>
      </c>
      <c r="D6" s="44"/>
    </row>
    <row r="7" spans="1:4" ht="15" x14ac:dyDescent="0.25">
      <c r="C7" s="35" t="s">
        <v>77</v>
      </c>
      <c r="D7" s="44"/>
    </row>
    <row r="8" spans="1:4" ht="45" x14ac:dyDescent="0.25">
      <c r="C8" s="47" t="s">
        <v>78</v>
      </c>
      <c r="D8" s="44"/>
    </row>
    <row r="9" spans="1:4" ht="15" x14ac:dyDescent="0.25">
      <c r="C9" s="35" t="s">
        <v>79</v>
      </c>
      <c r="D9" s="44"/>
    </row>
    <row r="10" spans="1:4" ht="30" x14ac:dyDescent="0.25">
      <c r="C10" s="47" t="s">
        <v>80</v>
      </c>
      <c r="D10" s="44"/>
    </row>
    <row r="11" spans="1:4" ht="15" x14ac:dyDescent="0.25">
      <c r="C11" s="35" t="s">
        <v>81</v>
      </c>
      <c r="D11" s="44"/>
    </row>
    <row r="12" spans="1:4" ht="60" x14ac:dyDescent="0.25">
      <c r="C12" s="47" t="s">
        <v>82</v>
      </c>
      <c r="D12" s="44"/>
    </row>
    <row r="13" spans="1:4" ht="15" x14ac:dyDescent="0.25">
      <c r="C13" s="35" t="s">
        <v>83</v>
      </c>
      <c r="D13" s="44"/>
    </row>
    <row r="14" spans="1:4" ht="165" x14ac:dyDescent="0.25">
      <c r="C14" s="47" t="s">
        <v>84</v>
      </c>
      <c r="D14" s="44"/>
    </row>
    <row r="15" spans="1:4" ht="15" x14ac:dyDescent="0.25">
      <c r="C15" s="35" t="s">
        <v>85</v>
      </c>
      <c r="D15" s="44"/>
    </row>
    <row r="16" spans="1:4" ht="120" x14ac:dyDescent="0.25">
      <c r="C16" s="47" t="s">
        <v>86</v>
      </c>
      <c r="D16" s="44"/>
    </row>
    <row r="17" spans="3:4" ht="15" x14ac:dyDescent="0.25">
      <c r="C17" s="35" t="s">
        <v>87</v>
      </c>
      <c r="D17" s="44"/>
    </row>
    <row r="18" spans="3:4" ht="120" x14ac:dyDescent="0.25">
      <c r="C18" s="47" t="s">
        <v>88</v>
      </c>
      <c r="D18" s="44"/>
    </row>
    <row r="19" spans="3:4" ht="15" x14ac:dyDescent="0.25">
      <c r="C19" s="35" t="s">
        <v>89</v>
      </c>
      <c r="D19" s="44"/>
    </row>
    <row r="20" spans="3:4" ht="135" x14ac:dyDescent="0.25">
      <c r="C20" s="47" t="s">
        <v>90</v>
      </c>
      <c r="D20" s="44"/>
    </row>
    <row r="21" spans="3:4" ht="15" x14ac:dyDescent="0.25">
      <c r="C21" s="46"/>
      <c r="D21" s="44"/>
    </row>
    <row r="22" spans="3:4" ht="15" x14ac:dyDescent="0.25">
      <c r="C22" s="46"/>
      <c r="D22" s="44"/>
    </row>
    <row r="23" spans="3:4" ht="15" x14ac:dyDescent="0.25">
      <c r="C23" s="46"/>
      <c r="D23" s="44"/>
    </row>
    <row r="24" spans="3:4" ht="15" x14ac:dyDescent="0.25">
      <c r="C24" s="46"/>
      <c r="D24" s="44"/>
    </row>
    <row r="25" spans="3:4" ht="15" x14ac:dyDescent="0.25">
      <c r="C25" s="46"/>
      <c r="D25" s="44"/>
    </row>
    <row r="26" spans="3:4" ht="15" x14ac:dyDescent="0.25">
      <c r="C26" s="46"/>
      <c r="D26" s="44"/>
    </row>
    <row r="27" spans="3:4" ht="15" x14ac:dyDescent="0.25">
      <c r="C27" s="46"/>
      <c r="D27" s="44"/>
    </row>
  </sheetData>
  <hyperlinks>
    <hyperlink ref="A1" location="Índice!A1" display="Índice" xr:uid="{B9616206-87B9-4D6F-926F-926AB8B46947}"/>
    <hyperlink ref="C4" r:id="rId1" xr:uid="{3AD8910D-6134-4D15-AA05-FEE5238CC58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87336-2B3A-4AE7-A05A-B25E942A2EE9}">
  <dimension ref="A1:F30"/>
  <sheetViews>
    <sheetView showGridLines="0" zoomScaleNormal="100" workbookViewId="0">
      <pane ySplit="2" topLeftCell="A3" activePane="bottomLeft" state="frozen"/>
      <selection activeCell="D6" sqref="D6"/>
      <selection pane="bottomLeft"/>
    </sheetView>
  </sheetViews>
  <sheetFormatPr baseColWidth="10" defaultColWidth="11.42578125" defaultRowHeight="12.75" x14ac:dyDescent="0.2"/>
  <cols>
    <col min="1" max="1" width="8.140625" style="1" bestFit="1" customWidth="1"/>
    <col min="2" max="2" width="9.7109375" style="1" customWidth="1"/>
    <col min="3" max="3" width="25" style="1" customWidth="1"/>
    <col min="4" max="4" width="22.140625" style="1" customWidth="1"/>
    <col min="5" max="5" width="14.28515625" style="1" customWidth="1"/>
    <col min="6" max="6" width="10.5703125" style="1" bestFit="1" customWidth="1"/>
    <col min="7" max="16384" width="11.42578125" style="1"/>
  </cols>
  <sheetData>
    <row r="1" spans="1:6" s="7" customFormat="1" ht="18.75" x14ac:dyDescent="0.3">
      <c r="A1" s="6" t="s">
        <v>1</v>
      </c>
      <c r="C1" s="15" t="s">
        <v>8</v>
      </c>
      <c r="D1" s="15"/>
      <c r="E1" s="1"/>
      <c r="F1" s="1"/>
    </row>
    <row r="3" spans="1:6" ht="50.25" customHeight="1" x14ac:dyDescent="0.2">
      <c r="B3" s="92" t="s">
        <v>91</v>
      </c>
      <c r="C3" s="92"/>
      <c r="D3" s="92"/>
      <c r="E3" s="92"/>
    </row>
    <row r="4" spans="1:6" ht="15" x14ac:dyDescent="0.25">
      <c r="B4" s="44"/>
      <c r="C4" s="44"/>
      <c r="D4" s="44"/>
      <c r="E4" s="44"/>
    </row>
    <row r="5" spans="1:6" ht="15" x14ac:dyDescent="0.25">
      <c r="B5" s="44"/>
      <c r="C5" s="37" t="s">
        <v>92</v>
      </c>
      <c r="D5" s="37" t="s">
        <v>93</v>
      </c>
      <c r="E5" s="44"/>
    </row>
    <row r="6" spans="1:6" ht="15" x14ac:dyDescent="0.25">
      <c r="B6" s="44"/>
      <c r="C6" s="43" t="s">
        <v>94</v>
      </c>
      <c r="D6" s="43" t="s">
        <v>95</v>
      </c>
      <c r="E6" s="44"/>
    </row>
    <row r="7" spans="1:6" ht="15" x14ac:dyDescent="0.25">
      <c r="B7" s="44"/>
      <c r="C7" s="45" t="s">
        <v>96</v>
      </c>
      <c r="D7" s="45" t="s">
        <v>97</v>
      </c>
      <c r="E7" s="44"/>
    </row>
    <row r="8" spans="1:6" ht="15" x14ac:dyDescent="0.25">
      <c r="B8" s="44"/>
      <c r="C8" s="43" t="s">
        <v>98</v>
      </c>
      <c r="D8" s="43" t="s">
        <v>99</v>
      </c>
      <c r="E8" s="44"/>
    </row>
    <row r="9" spans="1:6" ht="15" x14ac:dyDescent="0.25">
      <c r="B9" s="44"/>
      <c r="C9" s="45" t="s">
        <v>100</v>
      </c>
      <c r="D9" s="45" t="s">
        <v>101</v>
      </c>
      <c r="E9" s="44"/>
    </row>
    <row r="10" spans="1:6" ht="15" x14ac:dyDescent="0.25">
      <c r="C10" s="44"/>
      <c r="D10" s="44"/>
    </row>
    <row r="11" spans="1:6" ht="15" x14ac:dyDescent="0.25">
      <c r="C11" s="44"/>
      <c r="D11" s="44"/>
    </row>
    <row r="12" spans="1:6" ht="15" x14ac:dyDescent="0.25">
      <c r="C12" s="44"/>
      <c r="D12" s="44"/>
    </row>
    <row r="13" spans="1:6" ht="15" x14ac:dyDescent="0.25">
      <c r="C13" s="44"/>
      <c r="D13" s="44"/>
    </row>
    <row r="14" spans="1:6" ht="15" x14ac:dyDescent="0.25">
      <c r="C14" s="44"/>
      <c r="D14" s="44"/>
    </row>
    <row r="15" spans="1:6" ht="15" x14ac:dyDescent="0.25">
      <c r="C15" s="44"/>
      <c r="D15" s="44"/>
    </row>
    <row r="16" spans="1:6" ht="15" x14ac:dyDescent="0.25">
      <c r="C16" s="44"/>
      <c r="D16" s="44"/>
    </row>
    <row r="17" spans="3:4" ht="15" x14ac:dyDescent="0.25">
      <c r="C17" s="44"/>
      <c r="D17" s="44"/>
    </row>
    <row r="18" spans="3:4" ht="15" x14ac:dyDescent="0.25">
      <c r="C18" s="44"/>
      <c r="D18" s="44"/>
    </row>
    <row r="19" spans="3:4" ht="15" x14ac:dyDescent="0.25">
      <c r="C19" s="44"/>
      <c r="D19" s="44"/>
    </row>
    <row r="20" spans="3:4" ht="15" x14ac:dyDescent="0.25">
      <c r="C20" s="44"/>
      <c r="D20" s="44"/>
    </row>
    <row r="21" spans="3:4" ht="15" x14ac:dyDescent="0.25">
      <c r="C21" s="44"/>
      <c r="D21" s="44"/>
    </row>
    <row r="22" spans="3:4" ht="15" x14ac:dyDescent="0.25">
      <c r="C22" s="44"/>
      <c r="D22" s="44"/>
    </row>
    <row r="23" spans="3:4" ht="15" x14ac:dyDescent="0.25">
      <c r="C23" s="44"/>
      <c r="D23" s="44"/>
    </row>
    <row r="24" spans="3:4" ht="15" x14ac:dyDescent="0.25">
      <c r="C24" s="44"/>
      <c r="D24" s="44"/>
    </row>
    <row r="25" spans="3:4" ht="15" x14ac:dyDescent="0.25">
      <c r="C25" s="44"/>
      <c r="D25" s="44"/>
    </row>
    <row r="26" spans="3:4" ht="15" x14ac:dyDescent="0.25">
      <c r="C26" s="44"/>
      <c r="D26" s="44"/>
    </row>
    <row r="27" spans="3:4" ht="15" x14ac:dyDescent="0.25">
      <c r="C27" s="44"/>
      <c r="D27" s="44"/>
    </row>
    <row r="28" spans="3:4" ht="15" x14ac:dyDescent="0.25">
      <c r="C28" s="44"/>
      <c r="D28" s="44"/>
    </row>
    <row r="29" spans="3:4" ht="15" x14ac:dyDescent="0.25">
      <c r="C29" s="44"/>
      <c r="D29" s="44"/>
    </row>
    <row r="30" spans="3:4" ht="15" x14ac:dyDescent="0.25">
      <c r="C30" s="44"/>
      <c r="D30" s="44"/>
    </row>
  </sheetData>
  <mergeCells count="1">
    <mergeCell ref="B3:E3"/>
  </mergeCells>
  <hyperlinks>
    <hyperlink ref="A1" location="Índice!A1" display="Índice" xr:uid="{88538C8F-D75B-4DF8-8ADD-663AFE0F15A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5B2C-6B5D-483D-B51E-CC3556CA4188}">
  <dimension ref="A1:F84"/>
  <sheetViews>
    <sheetView showGridLines="0" tabSelected="1" zoomScaleNormal="100" workbookViewId="0">
      <pane ySplit="3" topLeftCell="A69" activePane="bottomLeft" state="frozen"/>
      <selection activeCell="B3" sqref="B3:E3"/>
      <selection pane="bottomLeft"/>
    </sheetView>
  </sheetViews>
  <sheetFormatPr baseColWidth="10" defaultColWidth="11.42578125" defaultRowHeight="12.75" x14ac:dyDescent="0.2"/>
  <cols>
    <col min="1" max="1" width="8.140625" style="1" bestFit="1" customWidth="1"/>
    <col min="2" max="2" width="18.42578125" style="14" customWidth="1"/>
    <col min="3" max="3" width="47.140625" style="1" customWidth="1"/>
    <col min="4" max="4" width="36.5703125" style="1" customWidth="1"/>
    <col min="5" max="5" width="45.5703125" style="1" customWidth="1"/>
    <col min="6" max="6" width="13.7109375" style="13" customWidth="1"/>
    <col min="7" max="16384" width="11.42578125" style="1"/>
  </cols>
  <sheetData>
    <row r="1" spans="1:6" s="7" customFormat="1" ht="18.75" x14ac:dyDescent="0.3">
      <c r="A1" s="6" t="s">
        <v>1</v>
      </c>
      <c r="C1" s="3" t="s">
        <v>102</v>
      </c>
      <c r="E1" s="94" t="s">
        <v>103</v>
      </c>
      <c r="F1" s="95"/>
    </row>
    <row r="3" spans="1:6" ht="15" x14ac:dyDescent="0.2">
      <c r="B3" s="41" t="s">
        <v>104</v>
      </c>
      <c r="C3" s="41" t="s">
        <v>105</v>
      </c>
      <c r="D3" s="41" t="s">
        <v>106</v>
      </c>
      <c r="E3" s="41" t="s">
        <v>107</v>
      </c>
      <c r="F3" s="48" t="s">
        <v>108</v>
      </c>
    </row>
    <row r="4" spans="1:6" ht="15" x14ac:dyDescent="0.2">
      <c r="B4" s="38" t="s">
        <v>95</v>
      </c>
      <c r="C4" s="38" t="s">
        <v>109</v>
      </c>
      <c r="D4" s="50" t="s">
        <v>110</v>
      </c>
      <c r="E4" s="50" t="s">
        <v>111</v>
      </c>
      <c r="F4" s="49">
        <v>216439</v>
      </c>
    </row>
    <row r="5" spans="1:6" ht="15" x14ac:dyDescent="0.2">
      <c r="B5" s="38" t="s">
        <v>97</v>
      </c>
      <c r="C5" s="38" t="s">
        <v>112</v>
      </c>
      <c r="D5" s="50" t="s">
        <v>113</v>
      </c>
      <c r="E5" s="50" t="s">
        <v>111</v>
      </c>
      <c r="F5" s="49">
        <v>216439</v>
      </c>
    </row>
    <row r="6" spans="1:6" ht="15" x14ac:dyDescent="0.2">
      <c r="B6" s="38" t="s">
        <v>114</v>
      </c>
      <c r="C6" s="38" t="s">
        <v>115</v>
      </c>
      <c r="D6" s="50" t="s">
        <v>116</v>
      </c>
      <c r="E6" s="50" t="s">
        <v>111</v>
      </c>
      <c r="F6" s="49">
        <v>216439</v>
      </c>
    </row>
    <row r="7" spans="1:6" ht="15" x14ac:dyDescent="0.2">
      <c r="B7" s="93" t="s">
        <v>117</v>
      </c>
      <c r="C7" s="93" t="s">
        <v>118</v>
      </c>
      <c r="D7" s="38">
        <v>1</v>
      </c>
      <c r="E7" s="38" t="s">
        <v>119</v>
      </c>
      <c r="F7" s="49">
        <v>10150</v>
      </c>
    </row>
    <row r="8" spans="1:6" ht="15" x14ac:dyDescent="0.2">
      <c r="B8" s="93"/>
      <c r="C8" s="93"/>
      <c r="D8" s="38">
        <v>2</v>
      </c>
      <c r="E8" s="38" t="s">
        <v>120</v>
      </c>
      <c r="F8" s="49">
        <v>8510</v>
      </c>
    </row>
    <row r="9" spans="1:6" ht="15" x14ac:dyDescent="0.2">
      <c r="B9" s="93"/>
      <c r="C9" s="93"/>
      <c r="D9" s="38">
        <v>3</v>
      </c>
      <c r="E9" s="38" t="s">
        <v>121</v>
      </c>
      <c r="F9" s="49">
        <v>6961</v>
      </c>
    </row>
    <row r="10" spans="1:6" ht="15" x14ac:dyDescent="0.2">
      <c r="B10" s="93"/>
      <c r="C10" s="93"/>
      <c r="D10" s="38">
        <v>4</v>
      </c>
      <c r="E10" s="38" t="s">
        <v>122</v>
      </c>
      <c r="F10" s="49">
        <v>9952</v>
      </c>
    </row>
    <row r="11" spans="1:6" ht="15" x14ac:dyDescent="0.2">
      <c r="B11" s="93"/>
      <c r="C11" s="93"/>
      <c r="D11" s="38">
        <v>5</v>
      </c>
      <c r="E11" s="38" t="s">
        <v>123</v>
      </c>
      <c r="F11" s="49">
        <v>19625</v>
      </c>
    </row>
    <row r="12" spans="1:6" ht="15" x14ac:dyDescent="0.2">
      <c r="B12" s="93"/>
      <c r="C12" s="93"/>
      <c r="D12" s="38">
        <v>6</v>
      </c>
      <c r="E12" s="38" t="s">
        <v>124</v>
      </c>
      <c r="F12" s="49">
        <v>15862</v>
      </c>
    </row>
    <row r="13" spans="1:6" ht="15" x14ac:dyDescent="0.2">
      <c r="B13" s="93"/>
      <c r="C13" s="93"/>
      <c r="D13" s="38">
        <v>7</v>
      </c>
      <c r="E13" s="38" t="s">
        <v>125</v>
      </c>
      <c r="F13" s="49">
        <v>15208</v>
      </c>
    </row>
    <row r="14" spans="1:6" ht="15" x14ac:dyDescent="0.2">
      <c r="B14" s="93"/>
      <c r="C14" s="93"/>
      <c r="D14" s="38">
        <v>8</v>
      </c>
      <c r="E14" s="38" t="s">
        <v>126</v>
      </c>
      <c r="F14" s="49">
        <v>21532</v>
      </c>
    </row>
    <row r="15" spans="1:6" ht="15" x14ac:dyDescent="0.2">
      <c r="B15" s="93"/>
      <c r="C15" s="93"/>
      <c r="D15" s="38">
        <v>9</v>
      </c>
      <c r="E15" s="38" t="s">
        <v>127</v>
      </c>
      <c r="F15" s="49">
        <v>15481</v>
      </c>
    </row>
    <row r="16" spans="1:6" ht="15" x14ac:dyDescent="0.2">
      <c r="B16" s="93"/>
      <c r="C16" s="93"/>
      <c r="D16" s="38">
        <v>10</v>
      </c>
      <c r="E16" s="38" t="s">
        <v>128</v>
      </c>
      <c r="F16" s="49">
        <v>12442</v>
      </c>
    </row>
    <row r="17" spans="2:6" ht="30" x14ac:dyDescent="0.2">
      <c r="B17" s="93"/>
      <c r="C17" s="93"/>
      <c r="D17" s="38">
        <v>11</v>
      </c>
      <c r="E17" s="38" t="s">
        <v>129</v>
      </c>
      <c r="F17" s="49">
        <v>5045</v>
      </c>
    </row>
    <row r="18" spans="2:6" ht="15" x14ac:dyDescent="0.2">
      <c r="B18" s="93"/>
      <c r="C18" s="93"/>
      <c r="D18" s="38">
        <v>12</v>
      </c>
      <c r="E18" s="38" t="s">
        <v>130</v>
      </c>
      <c r="F18" s="49">
        <v>6637</v>
      </c>
    </row>
    <row r="19" spans="2:6" ht="15" x14ac:dyDescent="0.2">
      <c r="B19" s="93"/>
      <c r="C19" s="93"/>
      <c r="D19" s="38">
        <v>13</v>
      </c>
      <c r="E19" s="38" t="s">
        <v>131</v>
      </c>
      <c r="F19" s="49">
        <v>42601</v>
      </c>
    </row>
    <row r="20" spans="2:6" ht="15" x14ac:dyDescent="0.2">
      <c r="B20" s="93"/>
      <c r="C20" s="93"/>
      <c r="D20" s="38">
        <v>14</v>
      </c>
      <c r="E20" s="38" t="s">
        <v>132</v>
      </c>
      <c r="F20" s="49">
        <v>10175</v>
      </c>
    </row>
    <row r="21" spans="2:6" ht="15" x14ac:dyDescent="0.2">
      <c r="B21" s="93"/>
      <c r="C21" s="93"/>
      <c r="D21" s="38">
        <v>15</v>
      </c>
      <c r="E21" s="38" t="s">
        <v>133</v>
      </c>
      <c r="F21" s="49">
        <v>7888</v>
      </c>
    </row>
    <row r="22" spans="2:6" ht="15" x14ac:dyDescent="0.2">
      <c r="B22" s="93"/>
      <c r="C22" s="93"/>
      <c r="D22" s="38">
        <v>16</v>
      </c>
      <c r="E22" s="38" t="s">
        <v>134</v>
      </c>
      <c r="F22" s="49">
        <v>8370</v>
      </c>
    </row>
    <row r="23" spans="2:6" ht="15" x14ac:dyDescent="0.2">
      <c r="B23" s="93" t="s">
        <v>135</v>
      </c>
      <c r="C23" s="93" t="s">
        <v>136</v>
      </c>
      <c r="D23" s="38">
        <v>1</v>
      </c>
      <c r="E23" s="38" t="s">
        <v>133</v>
      </c>
      <c r="F23" s="49">
        <v>7888</v>
      </c>
    </row>
    <row r="24" spans="2:6" ht="15" x14ac:dyDescent="0.2">
      <c r="B24" s="93"/>
      <c r="C24" s="93"/>
      <c r="D24" s="38">
        <v>2</v>
      </c>
      <c r="E24" s="38" t="s">
        <v>119</v>
      </c>
      <c r="F24" s="49">
        <v>10150</v>
      </c>
    </row>
    <row r="25" spans="2:6" ht="15" x14ac:dyDescent="0.2">
      <c r="B25" s="93"/>
      <c r="C25" s="93"/>
      <c r="D25" s="38">
        <v>3</v>
      </c>
      <c r="E25" s="38" t="s">
        <v>120</v>
      </c>
      <c r="F25" s="49">
        <v>8510</v>
      </c>
    </row>
    <row r="26" spans="2:6" ht="15" x14ac:dyDescent="0.2">
      <c r="B26" s="93"/>
      <c r="C26" s="93"/>
      <c r="D26" s="38">
        <v>4</v>
      </c>
      <c r="E26" s="38" t="s">
        <v>121</v>
      </c>
      <c r="F26" s="49">
        <v>6961</v>
      </c>
    </row>
    <row r="27" spans="2:6" ht="15" x14ac:dyDescent="0.2">
      <c r="B27" s="93"/>
      <c r="C27" s="93"/>
      <c r="D27" s="38">
        <v>5</v>
      </c>
      <c r="E27" s="38" t="s">
        <v>122</v>
      </c>
      <c r="F27" s="49">
        <v>9952</v>
      </c>
    </row>
    <row r="28" spans="2:6" ht="15" x14ac:dyDescent="0.2">
      <c r="B28" s="93"/>
      <c r="C28" s="93"/>
      <c r="D28" s="38">
        <v>6</v>
      </c>
      <c r="E28" s="38" t="s">
        <v>123</v>
      </c>
      <c r="F28" s="49">
        <v>19625</v>
      </c>
    </row>
    <row r="29" spans="2:6" ht="15" x14ac:dyDescent="0.2">
      <c r="B29" s="93"/>
      <c r="C29" s="93"/>
      <c r="D29" s="38">
        <v>7</v>
      </c>
      <c r="E29" s="38" t="s">
        <v>131</v>
      </c>
      <c r="F29" s="49">
        <v>42601</v>
      </c>
    </row>
    <row r="30" spans="2:6" ht="15" x14ac:dyDescent="0.2">
      <c r="B30" s="93"/>
      <c r="C30" s="93"/>
      <c r="D30" s="38">
        <v>8</v>
      </c>
      <c r="E30" s="38" t="s">
        <v>137</v>
      </c>
      <c r="F30" s="49">
        <v>15862</v>
      </c>
    </row>
    <row r="31" spans="2:6" ht="15" x14ac:dyDescent="0.2">
      <c r="B31" s="93"/>
      <c r="C31" s="93"/>
      <c r="D31" s="38">
        <v>9</v>
      </c>
      <c r="E31" s="38" t="s">
        <v>125</v>
      </c>
      <c r="F31" s="49">
        <v>15208</v>
      </c>
    </row>
    <row r="32" spans="2:6" ht="15" x14ac:dyDescent="0.2">
      <c r="B32" s="93"/>
      <c r="C32" s="93"/>
      <c r="D32" s="38">
        <v>10</v>
      </c>
      <c r="E32" s="38" t="s">
        <v>134</v>
      </c>
      <c r="F32" s="49">
        <v>8370</v>
      </c>
    </row>
    <row r="33" spans="2:6" ht="15" x14ac:dyDescent="0.2">
      <c r="B33" s="93"/>
      <c r="C33" s="93"/>
      <c r="D33" s="38">
        <v>11</v>
      </c>
      <c r="E33" s="38" t="s">
        <v>126</v>
      </c>
      <c r="F33" s="49">
        <v>21532</v>
      </c>
    </row>
    <row r="34" spans="2:6" ht="15" x14ac:dyDescent="0.2">
      <c r="B34" s="93"/>
      <c r="C34" s="93"/>
      <c r="D34" s="38">
        <v>12</v>
      </c>
      <c r="E34" s="38" t="s">
        <v>127</v>
      </c>
      <c r="F34" s="49">
        <v>15481</v>
      </c>
    </row>
    <row r="35" spans="2:6" ht="15" x14ac:dyDescent="0.2">
      <c r="B35" s="93"/>
      <c r="C35" s="93"/>
      <c r="D35" s="38">
        <v>13</v>
      </c>
      <c r="E35" s="38" t="s">
        <v>132</v>
      </c>
      <c r="F35" s="49">
        <v>10175</v>
      </c>
    </row>
    <row r="36" spans="2:6" ht="15" x14ac:dyDescent="0.2">
      <c r="B36" s="93"/>
      <c r="C36" s="93"/>
      <c r="D36" s="38">
        <v>14</v>
      </c>
      <c r="E36" s="38" t="s">
        <v>128</v>
      </c>
      <c r="F36" s="49">
        <v>12442</v>
      </c>
    </row>
    <row r="37" spans="2:6" ht="30" x14ac:dyDescent="0.2">
      <c r="B37" s="93"/>
      <c r="C37" s="93"/>
      <c r="D37" s="38">
        <v>15</v>
      </c>
      <c r="E37" s="38" t="s">
        <v>138</v>
      </c>
      <c r="F37" s="49">
        <v>5045</v>
      </c>
    </row>
    <row r="38" spans="2:6" ht="15" x14ac:dyDescent="0.2">
      <c r="B38" s="93"/>
      <c r="C38" s="93"/>
      <c r="D38" s="38">
        <v>16</v>
      </c>
      <c r="E38" s="38" t="s">
        <v>130</v>
      </c>
      <c r="F38" s="49">
        <v>6637</v>
      </c>
    </row>
    <row r="39" spans="2:6" ht="15" x14ac:dyDescent="0.2">
      <c r="B39" s="93" t="s">
        <v>139</v>
      </c>
      <c r="C39" s="93" t="s">
        <v>140</v>
      </c>
      <c r="D39" s="38">
        <v>1</v>
      </c>
      <c r="E39" s="38" t="s">
        <v>119</v>
      </c>
      <c r="F39" s="49">
        <v>10150</v>
      </c>
    </row>
    <row r="40" spans="2:6" ht="15" x14ac:dyDescent="0.2">
      <c r="B40" s="93"/>
      <c r="C40" s="93"/>
      <c r="D40" s="38">
        <v>2</v>
      </c>
      <c r="E40" s="38" t="s">
        <v>120</v>
      </c>
      <c r="F40" s="49">
        <v>8510</v>
      </c>
    </row>
    <row r="41" spans="2:6" ht="15" x14ac:dyDescent="0.2">
      <c r="B41" s="93"/>
      <c r="C41" s="93"/>
      <c r="D41" s="38">
        <v>3</v>
      </c>
      <c r="E41" s="38" t="s">
        <v>121</v>
      </c>
      <c r="F41" s="49">
        <v>6961</v>
      </c>
    </row>
    <row r="42" spans="2:6" ht="15" x14ac:dyDescent="0.2">
      <c r="B42" s="93"/>
      <c r="C42" s="93"/>
      <c r="D42" s="38">
        <v>4</v>
      </c>
      <c r="E42" s="38" t="s">
        <v>122</v>
      </c>
      <c r="F42" s="49">
        <v>9952</v>
      </c>
    </row>
    <row r="43" spans="2:6" ht="15" x14ac:dyDescent="0.2">
      <c r="B43" s="93"/>
      <c r="C43" s="93"/>
      <c r="D43" s="38">
        <v>5</v>
      </c>
      <c r="E43" s="38" t="s">
        <v>123</v>
      </c>
      <c r="F43" s="49">
        <v>19625</v>
      </c>
    </row>
    <row r="44" spans="2:6" ht="15" x14ac:dyDescent="0.2">
      <c r="B44" s="93"/>
      <c r="C44" s="93"/>
      <c r="D44" s="38">
        <v>6</v>
      </c>
      <c r="E44" s="38" t="s">
        <v>124</v>
      </c>
      <c r="F44" s="49">
        <v>15862</v>
      </c>
    </row>
    <row r="45" spans="2:6" ht="15" x14ac:dyDescent="0.2">
      <c r="B45" s="93"/>
      <c r="C45" s="93"/>
      <c r="D45" s="38">
        <v>7</v>
      </c>
      <c r="E45" s="38" t="s">
        <v>125</v>
      </c>
      <c r="F45" s="49">
        <v>15208</v>
      </c>
    </row>
    <row r="46" spans="2:6" ht="15" x14ac:dyDescent="0.2">
      <c r="B46" s="93"/>
      <c r="C46" s="93"/>
      <c r="D46" s="38">
        <v>8</v>
      </c>
      <c r="E46" s="38" t="s">
        <v>126</v>
      </c>
      <c r="F46" s="49">
        <v>29902</v>
      </c>
    </row>
    <row r="47" spans="2:6" ht="15" x14ac:dyDescent="0.2">
      <c r="B47" s="93"/>
      <c r="C47" s="93"/>
      <c r="D47" s="38">
        <v>9</v>
      </c>
      <c r="E47" s="38" t="s">
        <v>127</v>
      </c>
      <c r="F47" s="49">
        <v>15481</v>
      </c>
    </row>
    <row r="48" spans="2:6" ht="15" x14ac:dyDescent="0.2">
      <c r="B48" s="93"/>
      <c r="C48" s="93"/>
      <c r="D48" s="38">
        <v>10</v>
      </c>
      <c r="E48" s="38" t="s">
        <v>128</v>
      </c>
      <c r="F48" s="49">
        <v>12442</v>
      </c>
    </row>
    <row r="49" spans="2:6" ht="30" x14ac:dyDescent="0.2">
      <c r="B49" s="93"/>
      <c r="C49" s="93"/>
      <c r="D49" s="38">
        <v>11</v>
      </c>
      <c r="E49" s="38" t="s">
        <v>138</v>
      </c>
      <c r="F49" s="49">
        <v>5045</v>
      </c>
    </row>
    <row r="50" spans="2:6" ht="15" x14ac:dyDescent="0.2">
      <c r="B50" s="93"/>
      <c r="C50" s="93"/>
      <c r="D50" s="38">
        <v>12</v>
      </c>
      <c r="E50" s="38" t="s">
        <v>130</v>
      </c>
      <c r="F50" s="49">
        <v>6637</v>
      </c>
    </row>
    <row r="51" spans="2:6" ht="15" x14ac:dyDescent="0.2">
      <c r="B51" s="93"/>
      <c r="C51" s="93"/>
      <c r="D51" s="38">
        <v>13</v>
      </c>
      <c r="E51" s="38" t="s">
        <v>131</v>
      </c>
      <c r="F51" s="49">
        <v>42601</v>
      </c>
    </row>
    <row r="52" spans="2:6" ht="15" x14ac:dyDescent="0.2">
      <c r="B52" s="93"/>
      <c r="C52" s="93"/>
      <c r="D52" s="38">
        <v>14</v>
      </c>
      <c r="E52" s="38" t="s">
        <v>132</v>
      </c>
      <c r="F52" s="49">
        <v>10175</v>
      </c>
    </row>
    <row r="53" spans="2:6" ht="15" x14ac:dyDescent="0.2">
      <c r="B53" s="93"/>
      <c r="C53" s="93"/>
      <c r="D53" s="38">
        <v>15</v>
      </c>
      <c r="E53" s="38" t="s">
        <v>133</v>
      </c>
      <c r="F53" s="49">
        <v>7888</v>
      </c>
    </row>
    <row r="54" spans="2:6" ht="15" x14ac:dyDescent="0.2">
      <c r="B54" s="93" t="s">
        <v>141</v>
      </c>
      <c r="C54" s="93" t="s">
        <v>142</v>
      </c>
      <c r="D54" s="52">
        <v>1</v>
      </c>
      <c r="E54" s="52" t="s">
        <v>133</v>
      </c>
      <c r="F54" s="49">
        <v>7888</v>
      </c>
    </row>
    <row r="55" spans="2:6" ht="15" x14ac:dyDescent="0.2">
      <c r="B55" s="93"/>
      <c r="C55" s="93"/>
      <c r="D55" s="52">
        <v>2</v>
      </c>
      <c r="E55" s="52" t="s">
        <v>119</v>
      </c>
      <c r="F55" s="49">
        <v>10150</v>
      </c>
    </row>
    <row r="56" spans="2:6" ht="15" x14ac:dyDescent="0.2">
      <c r="B56" s="93"/>
      <c r="C56" s="93"/>
      <c r="D56" s="52">
        <v>3</v>
      </c>
      <c r="E56" s="52" t="s">
        <v>120</v>
      </c>
      <c r="F56" s="49">
        <v>8510</v>
      </c>
    </row>
    <row r="57" spans="2:6" ht="15" x14ac:dyDescent="0.2">
      <c r="B57" s="93"/>
      <c r="C57" s="93"/>
      <c r="D57" s="52">
        <v>4</v>
      </c>
      <c r="E57" s="52" t="s">
        <v>121</v>
      </c>
      <c r="F57" s="49">
        <v>6961</v>
      </c>
    </row>
    <row r="58" spans="2:6" ht="15" x14ac:dyDescent="0.2">
      <c r="B58" s="93"/>
      <c r="C58" s="93"/>
      <c r="D58" s="52">
        <v>5</v>
      </c>
      <c r="E58" s="52" t="s">
        <v>122</v>
      </c>
      <c r="F58" s="49">
        <v>9952</v>
      </c>
    </row>
    <row r="59" spans="2:6" ht="15" x14ac:dyDescent="0.2">
      <c r="B59" s="93"/>
      <c r="C59" s="93"/>
      <c r="D59" s="52">
        <v>6</v>
      </c>
      <c r="E59" s="52" t="s">
        <v>123</v>
      </c>
      <c r="F59" s="49">
        <v>19625</v>
      </c>
    </row>
    <row r="60" spans="2:6" ht="15" x14ac:dyDescent="0.2">
      <c r="B60" s="93"/>
      <c r="C60" s="93"/>
      <c r="D60" s="52">
        <v>7</v>
      </c>
      <c r="E60" s="52" t="s">
        <v>131</v>
      </c>
      <c r="F60" s="49">
        <v>42601</v>
      </c>
    </row>
    <row r="61" spans="2:6" ht="15" x14ac:dyDescent="0.2">
      <c r="B61" s="93"/>
      <c r="C61" s="93"/>
      <c r="D61" s="52">
        <v>8</v>
      </c>
      <c r="E61" s="52" t="s">
        <v>137</v>
      </c>
      <c r="F61" s="49">
        <v>15862</v>
      </c>
    </row>
    <row r="62" spans="2:6" ht="15" x14ac:dyDescent="0.2">
      <c r="B62" s="93"/>
      <c r="C62" s="93"/>
      <c r="D62" s="52">
        <v>9</v>
      </c>
      <c r="E62" s="52" t="s">
        <v>125</v>
      </c>
      <c r="F62" s="49">
        <v>15208</v>
      </c>
    </row>
    <row r="63" spans="2:6" ht="15" x14ac:dyDescent="0.2">
      <c r="B63" s="93"/>
      <c r="C63" s="93"/>
      <c r="D63" s="52">
        <v>10</v>
      </c>
      <c r="E63" s="52" t="s">
        <v>126</v>
      </c>
      <c r="F63" s="49">
        <v>29902</v>
      </c>
    </row>
    <row r="64" spans="2:6" ht="15" x14ac:dyDescent="0.2">
      <c r="B64" s="93"/>
      <c r="C64" s="93"/>
      <c r="D64" s="52">
        <v>11</v>
      </c>
      <c r="E64" s="52" t="s">
        <v>127</v>
      </c>
      <c r="F64" s="49">
        <v>15481</v>
      </c>
    </row>
    <row r="65" spans="2:6" ht="15" x14ac:dyDescent="0.2">
      <c r="B65" s="93"/>
      <c r="C65" s="93"/>
      <c r="D65" s="52">
        <v>12</v>
      </c>
      <c r="E65" s="52" t="s">
        <v>132</v>
      </c>
      <c r="F65" s="49">
        <v>10175</v>
      </c>
    </row>
    <row r="66" spans="2:6" ht="15" x14ac:dyDescent="0.2">
      <c r="B66" s="93"/>
      <c r="C66" s="93"/>
      <c r="D66" s="52">
        <v>13</v>
      </c>
      <c r="E66" s="52" t="s">
        <v>128</v>
      </c>
      <c r="F66" s="49">
        <v>12442</v>
      </c>
    </row>
    <row r="67" spans="2:6" ht="15" x14ac:dyDescent="0.2">
      <c r="B67" s="93"/>
      <c r="C67" s="93"/>
      <c r="D67" s="52">
        <v>14</v>
      </c>
      <c r="E67" s="52" t="s">
        <v>138</v>
      </c>
      <c r="F67" s="49">
        <v>5045</v>
      </c>
    </row>
    <row r="68" spans="2:6" ht="15" x14ac:dyDescent="0.2">
      <c r="B68" s="93"/>
      <c r="C68" s="93"/>
      <c r="D68" s="52">
        <v>15</v>
      </c>
      <c r="E68" s="52" t="s">
        <v>130</v>
      </c>
      <c r="F68" s="49">
        <v>6637</v>
      </c>
    </row>
    <row r="69" spans="2:6" ht="15" x14ac:dyDescent="0.2">
      <c r="B69" s="93" t="s">
        <v>143</v>
      </c>
      <c r="C69" s="93" t="s">
        <v>144</v>
      </c>
      <c r="D69" s="38">
        <v>1</v>
      </c>
      <c r="E69" s="38" t="s">
        <v>145</v>
      </c>
      <c r="F69" s="49">
        <v>175772</v>
      </c>
    </row>
    <row r="70" spans="2:6" ht="15" x14ac:dyDescent="0.2">
      <c r="B70" s="93"/>
      <c r="C70" s="93"/>
      <c r="D70" s="38">
        <v>2</v>
      </c>
      <c r="E70" s="38" t="s">
        <v>146</v>
      </c>
      <c r="F70" s="49">
        <v>40667</v>
      </c>
    </row>
    <row r="71" spans="2:6" ht="15" x14ac:dyDescent="0.2">
      <c r="B71" s="38" t="s">
        <v>147</v>
      </c>
      <c r="C71" s="38" t="s">
        <v>148</v>
      </c>
      <c r="D71" s="50" t="s">
        <v>149</v>
      </c>
      <c r="E71" s="50" t="s">
        <v>111</v>
      </c>
      <c r="F71" s="49">
        <v>216439</v>
      </c>
    </row>
    <row r="72" spans="2:6" ht="15" x14ac:dyDescent="0.2">
      <c r="B72" s="38" t="s">
        <v>150</v>
      </c>
      <c r="C72" s="38" t="s">
        <v>151</v>
      </c>
      <c r="D72" s="50" t="s">
        <v>152</v>
      </c>
      <c r="E72" s="50" t="s">
        <v>111</v>
      </c>
      <c r="F72" s="49">
        <v>216439</v>
      </c>
    </row>
    <row r="73" spans="2:6" ht="15" x14ac:dyDescent="0.2">
      <c r="B73" s="38" t="s">
        <v>153</v>
      </c>
      <c r="C73" s="38" t="s">
        <v>154</v>
      </c>
      <c r="D73" s="50" t="s">
        <v>155</v>
      </c>
      <c r="E73" s="50" t="s">
        <v>111</v>
      </c>
      <c r="F73" s="49">
        <v>216439</v>
      </c>
    </row>
    <row r="74" spans="2:6" ht="15" x14ac:dyDescent="0.2">
      <c r="B74" s="38" t="s">
        <v>156</v>
      </c>
      <c r="C74" s="38" t="s">
        <v>157</v>
      </c>
      <c r="D74" s="50" t="s">
        <v>158</v>
      </c>
      <c r="E74" s="50" t="s">
        <v>111</v>
      </c>
      <c r="F74" s="49">
        <v>216439</v>
      </c>
    </row>
    <row r="75" spans="2:6" ht="15" x14ac:dyDescent="0.2">
      <c r="B75" s="38" t="s">
        <v>159</v>
      </c>
      <c r="C75" s="38" t="s">
        <v>160</v>
      </c>
      <c r="D75" s="50" t="s">
        <v>161</v>
      </c>
      <c r="E75" s="50" t="s">
        <v>111</v>
      </c>
      <c r="F75" s="49">
        <v>216439</v>
      </c>
    </row>
    <row r="76" spans="2:6" ht="15" x14ac:dyDescent="0.2">
      <c r="B76" s="38" t="s">
        <v>162</v>
      </c>
      <c r="C76" s="38" t="s">
        <v>163</v>
      </c>
      <c r="D76" s="50" t="s">
        <v>164</v>
      </c>
      <c r="E76" s="50" t="s">
        <v>111</v>
      </c>
      <c r="F76" s="49">
        <v>216439</v>
      </c>
    </row>
    <row r="77" spans="2:6" ht="15" x14ac:dyDescent="0.2">
      <c r="B77" s="38" t="s">
        <v>165</v>
      </c>
      <c r="C77" s="38" t="s">
        <v>166</v>
      </c>
      <c r="D77" s="50" t="s">
        <v>116</v>
      </c>
      <c r="E77" s="50" t="s">
        <v>111</v>
      </c>
      <c r="F77" s="49">
        <v>216439</v>
      </c>
    </row>
    <row r="78" spans="2:6" ht="15" x14ac:dyDescent="0.2">
      <c r="B78" s="38" t="s">
        <v>167</v>
      </c>
      <c r="C78" s="38" t="s">
        <v>168</v>
      </c>
      <c r="D78" s="50" t="s">
        <v>169</v>
      </c>
      <c r="E78" s="50" t="s">
        <v>111</v>
      </c>
      <c r="F78" s="49">
        <v>216439</v>
      </c>
    </row>
    <row r="79" spans="2:6" ht="15" x14ac:dyDescent="0.2">
      <c r="B79" s="38" t="s">
        <v>170</v>
      </c>
      <c r="C79" s="38" t="s">
        <v>171</v>
      </c>
      <c r="D79" s="50" t="s">
        <v>172</v>
      </c>
      <c r="E79" s="50" t="s">
        <v>111</v>
      </c>
      <c r="F79" s="49">
        <v>216439</v>
      </c>
    </row>
    <row r="80" spans="2:6" ht="15" x14ac:dyDescent="0.2">
      <c r="B80" s="93" t="s">
        <v>173</v>
      </c>
      <c r="C80" s="93" t="s">
        <v>174</v>
      </c>
      <c r="D80" s="38">
        <v>1</v>
      </c>
      <c r="E80" s="38" t="s">
        <v>175</v>
      </c>
      <c r="F80" s="49">
        <v>90096</v>
      </c>
    </row>
    <row r="81" spans="2:6" ht="15" x14ac:dyDescent="0.2">
      <c r="B81" s="93"/>
      <c r="C81" s="93"/>
      <c r="D81" s="38">
        <v>2</v>
      </c>
      <c r="E81" s="38" t="s">
        <v>176</v>
      </c>
      <c r="F81" s="49">
        <v>16488</v>
      </c>
    </row>
    <row r="82" spans="2:6" ht="15" x14ac:dyDescent="0.2">
      <c r="B82" s="93"/>
      <c r="C82" s="93"/>
      <c r="D82" s="38">
        <v>3</v>
      </c>
      <c r="E82" s="38" t="s">
        <v>177</v>
      </c>
      <c r="F82" s="49">
        <v>76341</v>
      </c>
    </row>
    <row r="83" spans="2:6" ht="15" x14ac:dyDescent="0.2">
      <c r="B83" s="93"/>
      <c r="C83" s="93"/>
      <c r="D83" s="38">
        <v>9</v>
      </c>
      <c r="E83" s="38" t="s">
        <v>178</v>
      </c>
      <c r="F83" s="49">
        <v>604</v>
      </c>
    </row>
    <row r="84" spans="2:6" ht="15" x14ac:dyDescent="0.2">
      <c r="B84" s="38" t="s">
        <v>179</v>
      </c>
      <c r="C84" s="38" t="s">
        <v>180</v>
      </c>
      <c r="D84" s="38" t="s">
        <v>181</v>
      </c>
      <c r="E84" s="38" t="s">
        <v>111</v>
      </c>
      <c r="F84" s="49">
        <v>126976</v>
      </c>
    </row>
  </sheetData>
  <mergeCells count="13">
    <mergeCell ref="B39:B53"/>
    <mergeCell ref="C39:C53"/>
    <mergeCell ref="E1:F1"/>
    <mergeCell ref="B80:B83"/>
    <mergeCell ref="C80:C83"/>
    <mergeCell ref="B7:B22"/>
    <mergeCell ref="C7:C22"/>
    <mergeCell ref="B69:B70"/>
    <mergeCell ref="C69:C70"/>
    <mergeCell ref="B54:B68"/>
    <mergeCell ref="C54:C68"/>
    <mergeCell ref="B23:B38"/>
    <mergeCell ref="C23:C38"/>
  </mergeCells>
  <phoneticPr fontId="18" type="noConversion"/>
  <hyperlinks>
    <hyperlink ref="A1" location="Índice!A1" display="Índice" xr:uid="{AE3B5A72-D7B3-4A2D-B1ED-FAED42C02DCA}"/>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436B-2BD7-4189-9F78-B6F966FE14B2}">
  <dimension ref="A1:F30"/>
  <sheetViews>
    <sheetView showGridLines="0" zoomScaleNormal="100" workbookViewId="0">
      <pane ySplit="2" topLeftCell="A3" activePane="bottomLeft" state="frozen"/>
      <selection activeCell="D18" sqref="D18"/>
      <selection pane="bottomLeft"/>
    </sheetView>
  </sheetViews>
  <sheetFormatPr baseColWidth="10" defaultColWidth="11.42578125" defaultRowHeight="12.75" x14ac:dyDescent="0.2"/>
  <cols>
    <col min="1" max="1" width="8.140625" style="1" bestFit="1" customWidth="1"/>
    <col min="2" max="2" width="18.42578125" style="1" customWidth="1"/>
    <col min="3" max="3" width="47.140625" style="1" customWidth="1"/>
    <col min="4" max="4" width="36.5703125" style="1" customWidth="1"/>
    <col min="5" max="5" width="23" style="1" customWidth="1"/>
    <col min="6" max="6" width="13.7109375" style="1" customWidth="1"/>
    <col min="7" max="16384" width="11.42578125" style="1"/>
  </cols>
  <sheetData>
    <row r="1" spans="1:6" s="7" customFormat="1" ht="18.75" x14ac:dyDescent="0.3">
      <c r="A1" s="6" t="s">
        <v>1</v>
      </c>
      <c r="C1" s="15" t="s">
        <v>13</v>
      </c>
      <c r="D1" s="15"/>
      <c r="E1" s="1"/>
      <c r="F1" s="1"/>
    </row>
    <row r="3" spans="1:6" ht="15" x14ac:dyDescent="0.2">
      <c r="B3" s="41" t="s">
        <v>104</v>
      </c>
      <c r="C3" s="41" t="s">
        <v>105</v>
      </c>
      <c r="D3" s="41" t="s">
        <v>106</v>
      </c>
      <c r="E3" s="41" t="s">
        <v>107</v>
      </c>
      <c r="F3" s="37" t="s">
        <v>108</v>
      </c>
    </row>
    <row r="4" spans="1:6" ht="15" x14ac:dyDescent="0.2">
      <c r="B4" s="52" t="s">
        <v>182</v>
      </c>
      <c r="C4" s="53" t="s">
        <v>183</v>
      </c>
      <c r="D4" s="54" t="s">
        <v>184</v>
      </c>
      <c r="E4" s="54" t="s">
        <v>111</v>
      </c>
      <c r="F4" s="51">
        <v>216439</v>
      </c>
    </row>
    <row r="5" spans="1:6" ht="30" x14ac:dyDescent="0.2">
      <c r="B5" s="52" t="s">
        <v>185</v>
      </c>
      <c r="C5" s="53" t="s">
        <v>186</v>
      </c>
      <c r="D5" s="54" t="s">
        <v>187</v>
      </c>
      <c r="E5" s="54" t="s">
        <v>111</v>
      </c>
      <c r="F5" s="51">
        <v>91397</v>
      </c>
    </row>
    <row r="6" spans="1:6" ht="15" x14ac:dyDescent="0.2">
      <c r="B6" s="52" t="s">
        <v>188</v>
      </c>
      <c r="C6" s="53" t="s">
        <v>189</v>
      </c>
      <c r="D6" s="54" t="s">
        <v>190</v>
      </c>
      <c r="E6" s="54" t="s">
        <v>111</v>
      </c>
      <c r="F6" s="51">
        <v>216439</v>
      </c>
    </row>
    <row r="7" spans="1:6" ht="15" x14ac:dyDescent="0.2">
      <c r="B7" s="52" t="s">
        <v>191</v>
      </c>
      <c r="C7" s="53" t="s">
        <v>192</v>
      </c>
      <c r="D7" s="54" t="s">
        <v>193</v>
      </c>
      <c r="E7" s="54" t="s">
        <v>111</v>
      </c>
      <c r="F7" s="51">
        <v>216439</v>
      </c>
    </row>
    <row r="8" spans="1:6" ht="15" x14ac:dyDescent="0.25">
      <c r="C8" s="44"/>
      <c r="D8" s="44"/>
    </row>
    <row r="9" spans="1:6" ht="15" x14ac:dyDescent="0.25">
      <c r="C9" s="44"/>
      <c r="D9" s="44"/>
    </row>
    <row r="10" spans="1:6" ht="15" x14ac:dyDescent="0.25">
      <c r="C10" s="44"/>
      <c r="D10" s="44"/>
    </row>
    <row r="11" spans="1:6" ht="15" x14ac:dyDescent="0.25">
      <c r="C11" s="44"/>
      <c r="D11" s="44"/>
    </row>
    <row r="12" spans="1:6" ht="15" x14ac:dyDescent="0.25">
      <c r="C12" s="44"/>
      <c r="D12" s="44"/>
    </row>
    <row r="13" spans="1:6" ht="15" x14ac:dyDescent="0.25">
      <c r="C13" s="44"/>
      <c r="D13" s="44"/>
    </row>
    <row r="14" spans="1:6" ht="15" x14ac:dyDescent="0.25">
      <c r="C14" s="44"/>
      <c r="D14" s="44"/>
    </row>
    <row r="15" spans="1:6" ht="15" x14ac:dyDescent="0.25">
      <c r="C15" s="44"/>
      <c r="D15" s="44"/>
    </row>
    <row r="16" spans="1:6" ht="15" x14ac:dyDescent="0.25">
      <c r="C16" s="44"/>
      <c r="D16" s="44"/>
    </row>
    <row r="17" spans="3:4" ht="15" x14ac:dyDescent="0.25">
      <c r="C17" s="44"/>
      <c r="D17" s="44"/>
    </row>
    <row r="18" spans="3:4" ht="15" x14ac:dyDescent="0.25">
      <c r="C18" s="44"/>
      <c r="D18" s="44"/>
    </row>
    <row r="19" spans="3:4" ht="15" x14ac:dyDescent="0.25">
      <c r="C19" s="44"/>
      <c r="D19" s="44"/>
    </row>
    <row r="20" spans="3:4" ht="15" x14ac:dyDescent="0.25">
      <c r="C20" s="44"/>
      <c r="D20" s="44"/>
    </row>
    <row r="21" spans="3:4" ht="15" x14ac:dyDescent="0.25">
      <c r="C21" s="44"/>
      <c r="D21" s="44"/>
    </row>
    <row r="22" spans="3:4" ht="15" x14ac:dyDescent="0.25">
      <c r="C22" s="44"/>
      <c r="D22" s="44"/>
    </row>
    <row r="23" spans="3:4" ht="15" x14ac:dyDescent="0.25">
      <c r="C23" s="44"/>
      <c r="D23" s="44"/>
    </row>
    <row r="24" spans="3:4" ht="15" x14ac:dyDescent="0.25">
      <c r="C24" s="44"/>
      <c r="D24" s="44"/>
    </row>
    <row r="25" spans="3:4" ht="15" x14ac:dyDescent="0.25">
      <c r="C25" s="44"/>
      <c r="D25" s="44"/>
    </row>
    <row r="26" spans="3:4" ht="15" x14ac:dyDescent="0.25">
      <c r="C26" s="44"/>
      <c r="D26" s="44"/>
    </row>
    <row r="27" spans="3:4" ht="15" x14ac:dyDescent="0.25">
      <c r="C27" s="44"/>
      <c r="D27" s="44"/>
    </row>
    <row r="28" spans="3:4" ht="15" x14ac:dyDescent="0.25">
      <c r="C28" s="44"/>
      <c r="D28" s="44"/>
    </row>
    <row r="29" spans="3:4" ht="15" x14ac:dyDescent="0.25">
      <c r="C29" s="44"/>
      <c r="D29" s="44"/>
    </row>
    <row r="30" spans="3:4" ht="15" x14ac:dyDescent="0.25">
      <c r="C30" s="44"/>
      <c r="D30" s="44"/>
    </row>
  </sheetData>
  <hyperlinks>
    <hyperlink ref="A1" location="Índice!A1" display="Índice" xr:uid="{08DA9DFD-C777-482C-87B6-8787813C06F7}"/>
  </hyperlink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91EC-141C-4911-8D69-31E3EBB05E5F}">
  <sheetPr>
    <tabColor theme="9" tint="0.39997558519241921"/>
  </sheetPr>
  <dimension ref="A1:G83"/>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1" customWidth="1"/>
    <col min="5" max="5" width="41.85546875" style="1" customWidth="1"/>
    <col min="6" max="6" width="14.7109375" style="13" customWidth="1"/>
    <col min="7" max="7" width="2.7109375" customWidth="1"/>
    <col min="8" max="16384" width="11.42578125" style="1"/>
  </cols>
  <sheetData>
    <row r="1" spans="1:7" s="8" customFormat="1" ht="18.75" x14ac:dyDescent="0.3">
      <c r="A1" s="6" t="s">
        <v>1</v>
      </c>
      <c r="B1" s="7"/>
      <c r="C1" s="3" t="s">
        <v>194</v>
      </c>
      <c r="E1" s="94" t="s">
        <v>103</v>
      </c>
      <c r="F1" s="95"/>
    </row>
    <row r="3" spans="1:7" ht="15" x14ac:dyDescent="0.2">
      <c r="B3" s="41" t="s">
        <v>104</v>
      </c>
      <c r="C3" s="41" t="s">
        <v>105</v>
      </c>
      <c r="D3" s="55" t="s">
        <v>106</v>
      </c>
      <c r="E3" s="41" t="s">
        <v>107</v>
      </c>
      <c r="F3" s="37" t="s">
        <v>108</v>
      </c>
    </row>
    <row r="4" spans="1:7" ht="15" x14ac:dyDescent="0.2">
      <c r="B4" s="93" t="s">
        <v>195</v>
      </c>
      <c r="C4" s="93" t="s">
        <v>196</v>
      </c>
      <c r="D4" s="42">
        <v>1</v>
      </c>
      <c r="E4" s="38" t="s">
        <v>197</v>
      </c>
      <c r="F4" s="49">
        <v>70948</v>
      </c>
      <c r="G4" s="1"/>
    </row>
    <row r="5" spans="1:7" ht="15" x14ac:dyDescent="0.2">
      <c r="B5" s="93"/>
      <c r="C5" s="93"/>
      <c r="D5" s="42">
        <v>2</v>
      </c>
      <c r="E5" s="38" t="s">
        <v>198</v>
      </c>
      <c r="F5" s="49">
        <v>40345</v>
      </c>
      <c r="G5" s="1"/>
    </row>
    <row r="6" spans="1:7" ht="15" x14ac:dyDescent="0.2">
      <c r="B6" s="93"/>
      <c r="C6" s="93"/>
      <c r="D6" s="42">
        <v>3</v>
      </c>
      <c r="E6" s="38" t="s">
        <v>199</v>
      </c>
      <c r="F6" s="49">
        <v>111</v>
      </c>
      <c r="G6" s="1"/>
    </row>
    <row r="7" spans="1:7" ht="15" x14ac:dyDescent="0.2">
      <c r="B7" s="93"/>
      <c r="C7" s="93"/>
      <c r="D7" s="42">
        <v>4</v>
      </c>
      <c r="E7" s="38" t="s">
        <v>200</v>
      </c>
      <c r="F7" s="49">
        <v>44396</v>
      </c>
      <c r="G7" s="1"/>
    </row>
    <row r="8" spans="1:7" ht="15" x14ac:dyDescent="0.2">
      <c r="B8" s="93"/>
      <c r="C8" s="93"/>
      <c r="D8" s="42">
        <v>5</v>
      </c>
      <c r="E8" s="38" t="s">
        <v>201</v>
      </c>
      <c r="F8" s="49">
        <v>27867</v>
      </c>
      <c r="G8" s="1"/>
    </row>
    <row r="9" spans="1:7" ht="15" x14ac:dyDescent="0.2">
      <c r="B9" s="93"/>
      <c r="C9" s="93"/>
      <c r="D9" s="42">
        <v>6</v>
      </c>
      <c r="E9" s="38" t="s">
        <v>202</v>
      </c>
      <c r="F9" s="49">
        <v>2966</v>
      </c>
      <c r="G9" s="1"/>
    </row>
    <row r="10" spans="1:7" ht="15" x14ac:dyDescent="0.2">
      <c r="B10" s="93"/>
      <c r="C10" s="93"/>
      <c r="D10" s="42">
        <v>7</v>
      </c>
      <c r="E10" s="38" t="s">
        <v>203</v>
      </c>
      <c r="F10" s="49">
        <v>2368</v>
      </c>
      <c r="G10" s="1"/>
    </row>
    <row r="11" spans="1:7" ht="15" x14ac:dyDescent="0.2">
      <c r="B11" s="93"/>
      <c r="C11" s="93"/>
      <c r="D11" s="42">
        <v>8</v>
      </c>
      <c r="E11" s="38" t="s">
        <v>204</v>
      </c>
      <c r="F11" s="49">
        <v>977</v>
      </c>
      <c r="G11" s="1"/>
    </row>
    <row r="12" spans="1:7" ht="15" x14ac:dyDescent="0.2">
      <c r="B12" s="93"/>
      <c r="C12" s="93"/>
      <c r="D12" s="42">
        <v>9</v>
      </c>
      <c r="E12" s="38" t="s">
        <v>205</v>
      </c>
      <c r="F12" s="49">
        <v>2632</v>
      </c>
      <c r="G12" s="1"/>
    </row>
    <row r="13" spans="1:7" ht="15" x14ac:dyDescent="0.2">
      <c r="B13" s="93"/>
      <c r="C13" s="93"/>
      <c r="D13" s="42">
        <v>10</v>
      </c>
      <c r="E13" s="38" t="s">
        <v>206</v>
      </c>
      <c r="F13" s="49">
        <v>14222</v>
      </c>
      <c r="G13" s="1"/>
    </row>
    <row r="14" spans="1:7" ht="15" x14ac:dyDescent="0.2">
      <c r="B14" s="93"/>
      <c r="C14" s="93"/>
      <c r="D14" s="42">
        <v>11</v>
      </c>
      <c r="E14" s="38" t="s">
        <v>207</v>
      </c>
      <c r="F14" s="49">
        <v>2840</v>
      </c>
      <c r="G14" s="1"/>
    </row>
    <row r="15" spans="1:7" ht="15" x14ac:dyDescent="0.2">
      <c r="B15" s="93"/>
      <c r="C15" s="93"/>
      <c r="D15" s="42">
        <v>12</v>
      </c>
      <c r="E15" s="38" t="s">
        <v>208</v>
      </c>
      <c r="F15" s="49">
        <v>636</v>
      </c>
      <c r="G15" s="1"/>
    </row>
    <row r="16" spans="1:7" ht="15" x14ac:dyDescent="0.2">
      <c r="B16" s="93"/>
      <c r="C16" s="93"/>
      <c r="D16" s="42">
        <v>13</v>
      </c>
      <c r="E16" s="38" t="s">
        <v>209</v>
      </c>
      <c r="F16" s="49">
        <v>4112</v>
      </c>
      <c r="G16" s="1"/>
    </row>
    <row r="17" spans="2:7" ht="15" x14ac:dyDescent="0.2">
      <c r="B17" s="93"/>
      <c r="C17" s="93"/>
      <c r="D17" s="42">
        <v>14</v>
      </c>
      <c r="E17" s="38" t="s">
        <v>210</v>
      </c>
      <c r="F17" s="49">
        <v>1811</v>
      </c>
      <c r="G17" s="1"/>
    </row>
    <row r="18" spans="2:7" ht="15" x14ac:dyDescent="0.2">
      <c r="B18" s="93"/>
      <c r="C18" s="93"/>
      <c r="D18" s="42">
        <v>15</v>
      </c>
      <c r="E18" s="38" t="s">
        <v>211</v>
      </c>
      <c r="F18" s="49">
        <v>208</v>
      </c>
      <c r="G18" s="1"/>
    </row>
    <row r="19" spans="2:7" ht="15" x14ac:dyDescent="0.2">
      <c r="B19" s="93" t="s">
        <v>212</v>
      </c>
      <c r="C19" s="93" t="s">
        <v>213</v>
      </c>
      <c r="D19" s="42">
        <v>1</v>
      </c>
      <c r="E19" s="38" t="s">
        <v>214</v>
      </c>
      <c r="F19" s="49">
        <v>103322</v>
      </c>
      <c r="G19" s="1"/>
    </row>
    <row r="20" spans="2:7" ht="15" x14ac:dyDescent="0.2">
      <c r="B20" s="93"/>
      <c r="C20" s="93"/>
      <c r="D20" s="42">
        <v>2</v>
      </c>
      <c r="E20" s="38" t="s">
        <v>215</v>
      </c>
      <c r="F20" s="49">
        <v>113117</v>
      </c>
      <c r="G20" s="1"/>
    </row>
    <row r="21" spans="2:7" ht="15" x14ac:dyDescent="0.2">
      <c r="B21" s="38" t="s">
        <v>216</v>
      </c>
      <c r="C21" s="38" t="s">
        <v>217</v>
      </c>
      <c r="D21" s="50" t="s">
        <v>218</v>
      </c>
      <c r="E21" s="38" t="s">
        <v>111</v>
      </c>
      <c r="F21" s="49">
        <v>216439</v>
      </c>
      <c r="G21" s="1"/>
    </row>
    <row r="22" spans="2:7" ht="15" x14ac:dyDescent="0.2">
      <c r="B22" s="93" t="s">
        <v>219</v>
      </c>
      <c r="C22" s="93" t="s">
        <v>220</v>
      </c>
      <c r="D22" s="56" t="s">
        <v>161</v>
      </c>
      <c r="E22" s="50" t="s">
        <v>111</v>
      </c>
      <c r="F22" s="49">
        <v>51796</v>
      </c>
      <c r="G22" s="1"/>
    </row>
    <row r="23" spans="2:7" ht="15" x14ac:dyDescent="0.2">
      <c r="B23" s="93"/>
      <c r="C23" s="93"/>
      <c r="D23" s="42">
        <v>9999</v>
      </c>
      <c r="E23" s="38" t="s">
        <v>178</v>
      </c>
      <c r="F23" s="49">
        <v>1847</v>
      </c>
      <c r="G23" s="1"/>
    </row>
    <row r="24" spans="2:7" ht="15" x14ac:dyDescent="0.2">
      <c r="B24" s="93" t="s">
        <v>221</v>
      </c>
      <c r="C24" s="93" t="s">
        <v>222</v>
      </c>
      <c r="D24" s="56" t="s">
        <v>223</v>
      </c>
      <c r="E24" s="50" t="s">
        <v>111</v>
      </c>
      <c r="F24" s="49">
        <v>53023</v>
      </c>
      <c r="G24" s="1"/>
    </row>
    <row r="25" spans="2:7" ht="15" x14ac:dyDescent="0.2">
      <c r="B25" s="93"/>
      <c r="C25" s="93"/>
      <c r="D25" s="42">
        <v>9999</v>
      </c>
      <c r="E25" s="38" t="s">
        <v>178</v>
      </c>
      <c r="F25" s="49">
        <v>620</v>
      </c>
      <c r="G25" s="1"/>
    </row>
    <row r="26" spans="2:7" ht="15" x14ac:dyDescent="0.2">
      <c r="B26" s="93" t="s">
        <v>224</v>
      </c>
      <c r="C26" s="93" t="s">
        <v>225</v>
      </c>
      <c r="D26" s="42">
        <v>1</v>
      </c>
      <c r="E26" s="38" t="s">
        <v>226</v>
      </c>
      <c r="F26" s="49">
        <v>59598</v>
      </c>
      <c r="G26" s="1"/>
    </row>
    <row r="27" spans="2:7" ht="30" x14ac:dyDescent="0.2">
      <c r="B27" s="93"/>
      <c r="C27" s="93"/>
      <c r="D27" s="42">
        <v>2</v>
      </c>
      <c r="E27" s="38" t="s">
        <v>227</v>
      </c>
      <c r="F27" s="49">
        <v>27562</v>
      </c>
      <c r="G27" s="1"/>
    </row>
    <row r="28" spans="2:7" ht="15" x14ac:dyDescent="0.2">
      <c r="B28" s="93"/>
      <c r="C28" s="93"/>
      <c r="D28" s="42">
        <v>3</v>
      </c>
      <c r="E28" s="38" t="s">
        <v>228</v>
      </c>
      <c r="F28" s="49">
        <v>366</v>
      </c>
      <c r="G28" s="1"/>
    </row>
    <row r="29" spans="2:7" ht="15" x14ac:dyDescent="0.2">
      <c r="B29" s="93"/>
      <c r="C29" s="93"/>
      <c r="D29" s="42">
        <v>4</v>
      </c>
      <c r="E29" s="38" t="s">
        <v>229</v>
      </c>
      <c r="F29" s="49">
        <v>222</v>
      </c>
      <c r="G29" s="1"/>
    </row>
    <row r="30" spans="2:7" ht="15" x14ac:dyDescent="0.2">
      <c r="B30" s="93"/>
      <c r="C30" s="93"/>
      <c r="D30" s="42">
        <v>5</v>
      </c>
      <c r="E30" s="38" t="s">
        <v>230</v>
      </c>
      <c r="F30" s="49">
        <v>8886</v>
      </c>
      <c r="G30" s="1"/>
    </row>
    <row r="31" spans="2:7" ht="15" x14ac:dyDescent="0.2">
      <c r="B31" s="93"/>
      <c r="C31" s="93"/>
      <c r="D31" s="42">
        <v>6</v>
      </c>
      <c r="E31" s="38" t="s">
        <v>231</v>
      </c>
      <c r="F31" s="49">
        <v>3045</v>
      </c>
      <c r="G31" s="1"/>
    </row>
    <row r="32" spans="2:7" ht="15" x14ac:dyDescent="0.2">
      <c r="B32" s="93"/>
      <c r="C32" s="93"/>
      <c r="D32" s="42">
        <v>7</v>
      </c>
      <c r="E32" s="38" t="s">
        <v>232</v>
      </c>
      <c r="F32" s="49">
        <v>10626</v>
      </c>
      <c r="G32" s="1"/>
    </row>
    <row r="33" spans="2:7" ht="15" x14ac:dyDescent="0.2">
      <c r="B33" s="93"/>
      <c r="C33" s="93"/>
      <c r="D33" s="42">
        <v>8</v>
      </c>
      <c r="E33" s="38" t="s">
        <v>233</v>
      </c>
      <c r="F33" s="49">
        <v>106134</v>
      </c>
      <c r="G33" s="1"/>
    </row>
    <row r="34" spans="2:7" ht="15" x14ac:dyDescent="0.2">
      <c r="B34" s="38" t="s">
        <v>234</v>
      </c>
      <c r="C34" s="38" t="s">
        <v>235</v>
      </c>
      <c r="D34" s="50" t="s">
        <v>236</v>
      </c>
      <c r="E34" s="50" t="s">
        <v>111</v>
      </c>
      <c r="F34" s="49">
        <v>59930</v>
      </c>
      <c r="G34" s="1"/>
    </row>
    <row r="35" spans="2:7" ht="15" x14ac:dyDescent="0.2">
      <c r="B35" s="38" t="s">
        <v>237</v>
      </c>
      <c r="C35" s="38" t="s">
        <v>238</v>
      </c>
      <c r="D35" s="50" t="s">
        <v>236</v>
      </c>
      <c r="E35" s="50" t="s">
        <v>111</v>
      </c>
      <c r="F35" s="49">
        <v>27562</v>
      </c>
      <c r="G35" s="1"/>
    </row>
    <row r="36" spans="2:7" ht="15" x14ac:dyDescent="0.2">
      <c r="B36" s="93" t="s">
        <v>239</v>
      </c>
      <c r="C36" s="93" t="s">
        <v>240</v>
      </c>
      <c r="D36" s="42">
        <v>1</v>
      </c>
      <c r="E36" s="38" t="s">
        <v>241</v>
      </c>
      <c r="F36" s="49">
        <v>59930</v>
      </c>
      <c r="G36" s="1"/>
    </row>
    <row r="37" spans="2:7" ht="15" x14ac:dyDescent="0.2">
      <c r="B37" s="93"/>
      <c r="C37" s="93"/>
      <c r="D37" s="42">
        <v>2</v>
      </c>
      <c r="E37" s="38" t="s">
        <v>242</v>
      </c>
      <c r="F37" s="49">
        <v>27562</v>
      </c>
      <c r="G37" s="1"/>
    </row>
    <row r="38" spans="2:7" ht="15" x14ac:dyDescent="0.2">
      <c r="B38" s="93"/>
      <c r="C38" s="93"/>
      <c r="D38" s="42">
        <v>7</v>
      </c>
      <c r="E38" s="38" t="s">
        <v>243</v>
      </c>
      <c r="F38" s="49">
        <v>128947</v>
      </c>
      <c r="G38" s="1"/>
    </row>
    <row r="39" spans="2:7" ht="15" x14ac:dyDescent="0.2">
      <c r="B39" s="38" t="s">
        <v>244</v>
      </c>
      <c r="C39" s="38" t="s">
        <v>98</v>
      </c>
      <c r="D39" s="50" t="s">
        <v>245</v>
      </c>
      <c r="E39" s="50" t="s">
        <v>111</v>
      </c>
      <c r="F39" s="49">
        <v>216439</v>
      </c>
      <c r="G39" s="1"/>
    </row>
    <row r="40" spans="2:7" ht="15" x14ac:dyDescent="0.2">
      <c r="B40" s="93" t="s">
        <v>246</v>
      </c>
      <c r="C40" s="93" t="s">
        <v>247</v>
      </c>
      <c r="D40" s="42">
        <v>1</v>
      </c>
      <c r="E40" s="38" t="s">
        <v>248</v>
      </c>
      <c r="F40" s="49">
        <v>83232</v>
      </c>
      <c r="G40" s="1"/>
    </row>
    <row r="41" spans="2:7" ht="15" x14ac:dyDescent="0.2">
      <c r="B41" s="93"/>
      <c r="C41" s="93"/>
      <c r="D41" s="42">
        <v>2</v>
      </c>
      <c r="E41" s="38" t="s">
        <v>198</v>
      </c>
      <c r="F41" s="49">
        <v>43624</v>
      </c>
      <c r="G41" s="1"/>
    </row>
    <row r="42" spans="2:7" ht="15" x14ac:dyDescent="0.2">
      <c r="B42" s="93"/>
      <c r="C42" s="93"/>
      <c r="D42" s="42">
        <v>3</v>
      </c>
      <c r="E42" s="38" t="s">
        <v>199</v>
      </c>
      <c r="F42" s="49">
        <v>120</v>
      </c>
      <c r="G42" s="1"/>
    </row>
    <row r="43" spans="2:7" ht="15" x14ac:dyDescent="0.2">
      <c r="B43" s="93"/>
      <c r="C43" s="93"/>
      <c r="D43" s="42">
        <v>4</v>
      </c>
      <c r="E43" s="38" t="s">
        <v>200</v>
      </c>
      <c r="F43" s="49">
        <v>43323</v>
      </c>
      <c r="G43" s="1"/>
    </row>
    <row r="44" spans="2:7" ht="15" x14ac:dyDescent="0.2">
      <c r="B44" s="93"/>
      <c r="C44" s="93"/>
      <c r="D44" s="42">
        <v>5</v>
      </c>
      <c r="E44" s="38" t="s">
        <v>249</v>
      </c>
      <c r="F44" s="49">
        <v>32303</v>
      </c>
      <c r="G44" s="1"/>
    </row>
    <row r="45" spans="2:7" ht="15" x14ac:dyDescent="0.2">
      <c r="B45" s="93"/>
      <c r="C45" s="93"/>
      <c r="D45" s="42">
        <v>6</v>
      </c>
      <c r="E45" s="38" t="s">
        <v>250</v>
      </c>
      <c r="F45" s="49">
        <v>2823</v>
      </c>
      <c r="G45" s="1"/>
    </row>
    <row r="46" spans="2:7" ht="15" x14ac:dyDescent="0.2">
      <c r="B46" s="93"/>
      <c r="C46" s="93"/>
      <c r="D46" s="42">
        <v>13</v>
      </c>
      <c r="E46" s="38" t="s">
        <v>209</v>
      </c>
      <c r="F46" s="49">
        <v>10349</v>
      </c>
      <c r="G46" s="1"/>
    </row>
    <row r="47" spans="2:7" ht="15" x14ac:dyDescent="0.2">
      <c r="B47" s="93"/>
      <c r="C47" s="93"/>
      <c r="D47" s="42">
        <v>14</v>
      </c>
      <c r="E47" s="38" t="s">
        <v>210</v>
      </c>
      <c r="F47" s="49">
        <v>665</v>
      </c>
      <c r="G47" s="1"/>
    </row>
    <row r="48" spans="2:7" ht="15" x14ac:dyDescent="0.2">
      <c r="B48" s="93" t="s">
        <v>251</v>
      </c>
      <c r="C48" s="93" t="s">
        <v>252</v>
      </c>
      <c r="D48" s="42">
        <v>1</v>
      </c>
      <c r="E48" s="38" t="s">
        <v>253</v>
      </c>
      <c r="F48" s="49">
        <v>70026</v>
      </c>
      <c r="G48" s="1"/>
    </row>
    <row r="49" spans="2:7" ht="15" x14ac:dyDescent="0.2">
      <c r="B49" s="93"/>
      <c r="C49" s="93"/>
      <c r="D49" s="42">
        <v>2</v>
      </c>
      <c r="E49" s="38" t="s">
        <v>254</v>
      </c>
      <c r="F49" s="49">
        <v>906</v>
      </c>
      <c r="G49" s="1"/>
    </row>
    <row r="50" spans="2:7" ht="15" x14ac:dyDescent="0.2">
      <c r="B50" s="93"/>
      <c r="C50" s="93"/>
      <c r="D50" s="42">
        <v>9</v>
      </c>
      <c r="E50" s="38" t="s">
        <v>255</v>
      </c>
      <c r="F50" s="49">
        <v>16</v>
      </c>
      <c r="G50" s="1"/>
    </row>
    <row r="51" spans="2:7" ht="15" x14ac:dyDescent="0.2">
      <c r="B51" s="38" t="s">
        <v>256</v>
      </c>
      <c r="C51" s="38" t="s">
        <v>257</v>
      </c>
      <c r="D51" s="42" t="s">
        <v>181</v>
      </c>
      <c r="E51" s="38" t="s">
        <v>111</v>
      </c>
      <c r="F51" s="49">
        <v>906</v>
      </c>
      <c r="G51" s="1"/>
    </row>
    <row r="52" spans="2:7" ht="15" x14ac:dyDescent="0.2">
      <c r="B52" s="93" t="s">
        <v>258</v>
      </c>
      <c r="C52" s="93" t="s">
        <v>259</v>
      </c>
      <c r="D52" s="42">
        <v>0</v>
      </c>
      <c r="E52" s="38" t="s">
        <v>260</v>
      </c>
      <c r="F52" s="49">
        <v>137426</v>
      </c>
      <c r="G52" s="1"/>
    </row>
    <row r="53" spans="2:7" ht="15" x14ac:dyDescent="0.2">
      <c r="B53" s="93"/>
      <c r="C53" s="93"/>
      <c r="D53" s="42">
        <v>1</v>
      </c>
      <c r="E53" s="38" t="s">
        <v>261</v>
      </c>
      <c r="F53" s="49">
        <v>79013</v>
      </c>
      <c r="G53" s="1"/>
    </row>
    <row r="54" spans="2:7" ht="15" x14ac:dyDescent="0.2">
      <c r="B54" s="93" t="s">
        <v>262</v>
      </c>
      <c r="C54" s="93" t="s">
        <v>263</v>
      </c>
      <c r="D54" s="42">
        <v>1</v>
      </c>
      <c r="E54" s="38" t="s">
        <v>264</v>
      </c>
      <c r="F54" s="49">
        <v>180763</v>
      </c>
      <c r="G54" s="1"/>
    </row>
    <row r="55" spans="2:7" ht="15" x14ac:dyDescent="0.2">
      <c r="B55" s="93"/>
      <c r="C55" s="93"/>
      <c r="D55" s="42">
        <v>2</v>
      </c>
      <c r="E55" s="38" t="s">
        <v>265</v>
      </c>
      <c r="F55" s="49">
        <v>16442</v>
      </c>
      <c r="G55" s="1"/>
    </row>
    <row r="56" spans="2:7" ht="15" x14ac:dyDescent="0.2">
      <c r="B56" s="93"/>
      <c r="C56" s="93"/>
      <c r="D56" s="42">
        <v>3</v>
      </c>
      <c r="E56" s="38" t="s">
        <v>266</v>
      </c>
      <c r="F56" s="49">
        <v>4999</v>
      </c>
      <c r="G56" s="1"/>
    </row>
    <row r="57" spans="2:7" ht="15" x14ac:dyDescent="0.2">
      <c r="B57" s="93"/>
      <c r="C57" s="93"/>
      <c r="D57" s="42">
        <v>4</v>
      </c>
      <c r="E57" s="38" t="s">
        <v>267</v>
      </c>
      <c r="F57" s="49">
        <v>826</v>
      </c>
      <c r="G57" s="1"/>
    </row>
    <row r="58" spans="2:7" ht="15" x14ac:dyDescent="0.2">
      <c r="B58" s="93"/>
      <c r="C58" s="93"/>
      <c r="D58" s="42">
        <v>9</v>
      </c>
      <c r="E58" s="38" t="s">
        <v>178</v>
      </c>
      <c r="F58" s="49">
        <v>382</v>
      </c>
      <c r="G58" s="1"/>
    </row>
    <row r="59" spans="2:7" ht="15" x14ac:dyDescent="0.2">
      <c r="B59" s="93" t="s">
        <v>268</v>
      </c>
      <c r="C59" s="93" t="s">
        <v>269</v>
      </c>
      <c r="D59" s="42">
        <v>1</v>
      </c>
      <c r="E59" s="38" t="s">
        <v>264</v>
      </c>
      <c r="F59" s="49">
        <v>192103</v>
      </c>
      <c r="G59" s="1"/>
    </row>
    <row r="60" spans="2:7" ht="15" x14ac:dyDescent="0.2">
      <c r="B60" s="93"/>
      <c r="C60" s="93"/>
      <c r="D60" s="42">
        <v>2</v>
      </c>
      <c r="E60" s="38" t="s">
        <v>265</v>
      </c>
      <c r="F60" s="49">
        <v>7547</v>
      </c>
      <c r="G60" s="1"/>
    </row>
    <row r="61" spans="2:7" ht="15" x14ac:dyDescent="0.2">
      <c r="B61" s="93"/>
      <c r="C61" s="93"/>
      <c r="D61" s="42">
        <v>3</v>
      </c>
      <c r="E61" s="38" t="s">
        <v>266</v>
      </c>
      <c r="F61" s="49">
        <v>2673</v>
      </c>
      <c r="G61" s="1"/>
    </row>
    <row r="62" spans="2:7" ht="15" x14ac:dyDescent="0.2">
      <c r="B62" s="93"/>
      <c r="C62" s="93"/>
      <c r="D62" s="42">
        <v>4</v>
      </c>
      <c r="E62" s="38" t="s">
        <v>267</v>
      </c>
      <c r="F62" s="49">
        <v>699</v>
      </c>
      <c r="G62" s="1"/>
    </row>
    <row r="63" spans="2:7" ht="15" x14ac:dyDescent="0.2">
      <c r="B63" s="93"/>
      <c r="C63" s="93"/>
      <c r="D63" s="42">
        <v>9</v>
      </c>
      <c r="E63" s="38" t="s">
        <v>178</v>
      </c>
      <c r="F63" s="49">
        <v>390</v>
      </c>
      <c r="G63" s="1"/>
    </row>
    <row r="64" spans="2:7" ht="15" x14ac:dyDescent="0.2">
      <c r="B64" s="93" t="s">
        <v>270</v>
      </c>
      <c r="C64" s="93" t="s">
        <v>271</v>
      </c>
      <c r="D64" s="42">
        <v>1</v>
      </c>
      <c r="E64" s="38" t="s">
        <v>264</v>
      </c>
      <c r="F64" s="49">
        <v>184750</v>
      </c>
      <c r="G64" s="1"/>
    </row>
    <row r="65" spans="2:7" ht="15" x14ac:dyDescent="0.2">
      <c r="B65" s="93"/>
      <c r="C65" s="93"/>
      <c r="D65" s="42">
        <v>2</v>
      </c>
      <c r="E65" s="38" t="s">
        <v>265</v>
      </c>
      <c r="F65" s="49">
        <v>10523</v>
      </c>
      <c r="G65" s="1"/>
    </row>
    <row r="66" spans="2:7" ht="15" x14ac:dyDescent="0.2">
      <c r="B66" s="93"/>
      <c r="C66" s="93"/>
      <c r="D66" s="42">
        <v>3</v>
      </c>
      <c r="E66" s="38" t="s">
        <v>266</v>
      </c>
      <c r="F66" s="49">
        <v>6092</v>
      </c>
      <c r="G66" s="1"/>
    </row>
    <row r="67" spans="2:7" ht="15" x14ac:dyDescent="0.2">
      <c r="B67" s="93"/>
      <c r="C67" s="93"/>
      <c r="D67" s="42">
        <v>4</v>
      </c>
      <c r="E67" s="38" t="s">
        <v>267</v>
      </c>
      <c r="F67" s="49">
        <v>1628</v>
      </c>
      <c r="G67" s="1"/>
    </row>
    <row r="68" spans="2:7" ht="15" x14ac:dyDescent="0.2">
      <c r="B68" s="93"/>
      <c r="C68" s="93"/>
      <c r="D68" s="42">
        <v>9</v>
      </c>
      <c r="E68" s="38" t="s">
        <v>178</v>
      </c>
      <c r="F68" s="49">
        <v>419</v>
      </c>
      <c r="G68" s="1"/>
    </row>
    <row r="69" spans="2:7" ht="15" x14ac:dyDescent="0.2">
      <c r="B69" s="93" t="s">
        <v>272</v>
      </c>
      <c r="C69" s="93" t="s">
        <v>273</v>
      </c>
      <c r="D69" s="42">
        <v>1</v>
      </c>
      <c r="E69" s="38" t="s">
        <v>264</v>
      </c>
      <c r="F69" s="49">
        <v>188938</v>
      </c>
      <c r="G69" s="1"/>
    </row>
    <row r="70" spans="2:7" ht="15" x14ac:dyDescent="0.2">
      <c r="B70" s="93"/>
      <c r="C70" s="93"/>
      <c r="D70" s="42">
        <v>2</v>
      </c>
      <c r="E70" s="38" t="s">
        <v>265</v>
      </c>
      <c r="F70" s="49">
        <v>10135</v>
      </c>
      <c r="G70" s="1"/>
    </row>
    <row r="71" spans="2:7" ht="15" x14ac:dyDescent="0.2">
      <c r="B71" s="93"/>
      <c r="C71" s="93"/>
      <c r="D71" s="42">
        <v>3</v>
      </c>
      <c r="E71" s="38" t="s">
        <v>266</v>
      </c>
      <c r="F71" s="49">
        <v>2824</v>
      </c>
      <c r="G71" s="1"/>
    </row>
    <row r="72" spans="2:7" ht="15" x14ac:dyDescent="0.2">
      <c r="B72" s="93"/>
      <c r="C72" s="93"/>
      <c r="D72" s="42">
        <v>4</v>
      </c>
      <c r="E72" s="38" t="s">
        <v>267</v>
      </c>
      <c r="F72" s="49">
        <v>1046</v>
      </c>
      <c r="G72" s="1"/>
    </row>
    <row r="73" spans="2:7" ht="15" x14ac:dyDescent="0.2">
      <c r="B73" s="93"/>
      <c r="C73" s="93"/>
      <c r="D73" s="42">
        <v>9</v>
      </c>
      <c r="E73" s="38" t="s">
        <v>178</v>
      </c>
      <c r="F73" s="49">
        <v>469</v>
      </c>
      <c r="G73" s="1"/>
    </row>
    <row r="74" spans="2:7" ht="15" x14ac:dyDescent="0.2">
      <c r="B74" s="93" t="s">
        <v>274</v>
      </c>
      <c r="C74" s="93" t="s">
        <v>275</v>
      </c>
      <c r="D74" s="42">
        <v>1</v>
      </c>
      <c r="E74" s="38" t="s">
        <v>264</v>
      </c>
      <c r="F74" s="49">
        <v>196217</v>
      </c>
      <c r="G74" s="1"/>
    </row>
    <row r="75" spans="2:7" ht="15" x14ac:dyDescent="0.2">
      <c r="B75" s="93"/>
      <c r="C75" s="93"/>
      <c r="D75" s="42">
        <v>2</v>
      </c>
      <c r="E75" s="38" t="s">
        <v>265</v>
      </c>
      <c r="F75" s="49">
        <v>3563</v>
      </c>
      <c r="G75" s="1"/>
    </row>
    <row r="76" spans="2:7" ht="15" x14ac:dyDescent="0.2">
      <c r="B76" s="93"/>
      <c r="C76" s="93"/>
      <c r="D76" s="42">
        <v>3</v>
      </c>
      <c r="E76" s="38" t="s">
        <v>266</v>
      </c>
      <c r="F76" s="49">
        <v>1617</v>
      </c>
      <c r="G76" s="1"/>
    </row>
    <row r="77" spans="2:7" ht="15" x14ac:dyDescent="0.2">
      <c r="B77" s="93"/>
      <c r="C77" s="93"/>
      <c r="D77" s="42">
        <v>4</v>
      </c>
      <c r="E77" s="38" t="s">
        <v>267</v>
      </c>
      <c r="F77" s="49">
        <v>1556</v>
      </c>
      <c r="G77" s="1"/>
    </row>
    <row r="78" spans="2:7" ht="15" x14ac:dyDescent="0.2">
      <c r="B78" s="93"/>
      <c r="C78" s="93"/>
      <c r="D78" s="42">
        <v>9</v>
      </c>
      <c r="E78" s="38" t="s">
        <v>178</v>
      </c>
      <c r="F78" s="49">
        <v>459</v>
      </c>
      <c r="G78" s="1"/>
    </row>
    <row r="79" spans="2:7" ht="15" x14ac:dyDescent="0.2">
      <c r="B79" s="93" t="s">
        <v>276</v>
      </c>
      <c r="C79" s="93" t="s">
        <v>277</v>
      </c>
      <c r="D79" s="42">
        <v>1</v>
      </c>
      <c r="E79" s="38" t="s">
        <v>264</v>
      </c>
      <c r="F79" s="49">
        <v>195822</v>
      </c>
      <c r="G79" s="1"/>
    </row>
    <row r="80" spans="2:7" ht="15" x14ac:dyDescent="0.2">
      <c r="B80" s="93"/>
      <c r="C80" s="93"/>
      <c r="D80" s="42">
        <v>2</v>
      </c>
      <c r="E80" s="38" t="s">
        <v>265</v>
      </c>
      <c r="F80" s="49">
        <v>4153</v>
      </c>
      <c r="G80" s="1"/>
    </row>
    <row r="81" spans="2:7" ht="15" x14ac:dyDescent="0.2">
      <c r="B81" s="93"/>
      <c r="C81" s="93"/>
      <c r="D81" s="42">
        <v>3</v>
      </c>
      <c r="E81" s="38" t="s">
        <v>266</v>
      </c>
      <c r="F81" s="49">
        <v>1730</v>
      </c>
      <c r="G81" s="1"/>
    </row>
    <row r="82" spans="2:7" ht="15" x14ac:dyDescent="0.2">
      <c r="B82" s="93"/>
      <c r="C82" s="93"/>
      <c r="D82" s="42">
        <v>4</v>
      </c>
      <c r="E82" s="38" t="s">
        <v>267</v>
      </c>
      <c r="F82" s="49">
        <v>1199</v>
      </c>
      <c r="G82" s="1"/>
    </row>
    <row r="83" spans="2:7" ht="15" x14ac:dyDescent="0.2">
      <c r="B83" s="93"/>
      <c r="C83" s="93"/>
      <c r="D83" s="42">
        <v>9</v>
      </c>
      <c r="E83" s="38" t="s">
        <v>178</v>
      </c>
      <c r="F83" s="49">
        <v>508</v>
      </c>
      <c r="G83" s="1"/>
    </row>
  </sheetData>
  <mergeCells count="31">
    <mergeCell ref="B4:B18"/>
    <mergeCell ref="C4:C18"/>
    <mergeCell ref="B19:B20"/>
    <mergeCell ref="C19:C20"/>
    <mergeCell ref="E1:F1"/>
    <mergeCell ref="B22:B23"/>
    <mergeCell ref="C22:C23"/>
    <mergeCell ref="B24:B25"/>
    <mergeCell ref="C24:C25"/>
    <mergeCell ref="B26:B33"/>
    <mergeCell ref="C26:C33"/>
    <mergeCell ref="B74:B78"/>
    <mergeCell ref="C74:C78"/>
    <mergeCell ref="B79:B83"/>
    <mergeCell ref="C79:C83"/>
    <mergeCell ref="B54:B58"/>
    <mergeCell ref="C54:C58"/>
    <mergeCell ref="B59:B63"/>
    <mergeCell ref="C59:C63"/>
    <mergeCell ref="B64:B68"/>
    <mergeCell ref="C64:C68"/>
    <mergeCell ref="B36:B38"/>
    <mergeCell ref="C36:C38"/>
    <mergeCell ref="B40:B47"/>
    <mergeCell ref="C40:C47"/>
    <mergeCell ref="B69:B73"/>
    <mergeCell ref="C69:C73"/>
    <mergeCell ref="B48:B50"/>
    <mergeCell ref="C48:C50"/>
    <mergeCell ref="B52:B53"/>
    <mergeCell ref="C52:C53"/>
  </mergeCells>
  <hyperlinks>
    <hyperlink ref="A1" location="Índice!A1" display="Índice" xr:uid="{0C9C5902-8754-4A20-8ACE-9686DAC3FDA2}"/>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2785D-5891-44EC-BD6E-DA580144D084}">
  <sheetPr>
    <tabColor theme="8" tint="0.39997558519241921"/>
  </sheetPr>
  <dimension ref="A1:F649"/>
  <sheetViews>
    <sheetView showGridLines="0" zoomScaleNormal="100" workbookViewId="0">
      <pane ySplit="3" topLeftCell="A4" activePane="bottomLeft" state="frozen"/>
      <selection activeCell="F462" sqref="F462"/>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1" customWidth="1"/>
    <col min="5" max="5" width="41.85546875" style="1" customWidth="1"/>
    <col min="6" max="6" width="14.7109375" style="9" customWidth="1"/>
    <col min="7" max="7" width="3.7109375" style="1" customWidth="1"/>
    <col min="8" max="16384" width="11.42578125" style="1"/>
  </cols>
  <sheetData>
    <row r="1" spans="1:6" s="8" customFormat="1" ht="18.75" x14ac:dyDescent="0.3">
      <c r="A1" s="6" t="s">
        <v>1</v>
      </c>
      <c r="B1" s="7"/>
      <c r="C1" s="3" t="s">
        <v>278</v>
      </c>
      <c r="E1" s="94" t="s">
        <v>103</v>
      </c>
      <c r="F1" s="95"/>
    </row>
    <row r="3" spans="1:6" ht="15" x14ac:dyDescent="0.2">
      <c r="B3" s="41" t="s">
        <v>104</v>
      </c>
      <c r="C3" s="41" t="s">
        <v>105</v>
      </c>
      <c r="D3" s="41" t="s">
        <v>106</v>
      </c>
      <c r="E3" s="41" t="s">
        <v>107</v>
      </c>
      <c r="F3" s="57" t="s">
        <v>108</v>
      </c>
    </row>
    <row r="4" spans="1:6" ht="15" x14ac:dyDescent="0.2">
      <c r="B4" s="93" t="s">
        <v>279</v>
      </c>
      <c r="C4" s="93" t="s">
        <v>280</v>
      </c>
      <c r="D4" s="38">
        <v>1</v>
      </c>
      <c r="E4" s="38" t="s">
        <v>281</v>
      </c>
      <c r="F4" s="49">
        <v>167403</v>
      </c>
    </row>
    <row r="5" spans="1:6" ht="15" x14ac:dyDescent="0.2">
      <c r="B5" s="93"/>
      <c r="C5" s="93"/>
      <c r="D5" s="38">
        <v>2</v>
      </c>
      <c r="E5" s="38" t="s">
        <v>282</v>
      </c>
      <c r="F5" s="49">
        <v>1289</v>
      </c>
    </row>
    <row r="6" spans="1:6" ht="15" x14ac:dyDescent="0.2">
      <c r="B6" s="93"/>
      <c r="C6" s="93"/>
      <c r="D6" s="38">
        <v>3</v>
      </c>
      <c r="E6" s="38" t="s">
        <v>283</v>
      </c>
      <c r="F6" s="49">
        <v>595</v>
      </c>
    </row>
    <row r="7" spans="1:6" ht="15" x14ac:dyDescent="0.2">
      <c r="B7" s="93"/>
      <c r="C7" s="93"/>
      <c r="D7" s="38">
        <v>4</v>
      </c>
      <c r="E7" s="38" t="s">
        <v>284</v>
      </c>
      <c r="F7" s="49">
        <v>5646</v>
      </c>
    </row>
    <row r="8" spans="1:6" ht="15" x14ac:dyDescent="0.2">
      <c r="B8" s="93"/>
      <c r="C8" s="93"/>
      <c r="D8" s="38">
        <v>9</v>
      </c>
      <c r="E8" s="38" t="s">
        <v>285</v>
      </c>
      <c r="F8" s="49">
        <v>143</v>
      </c>
    </row>
    <row r="9" spans="1:6" ht="15" x14ac:dyDescent="0.2">
      <c r="B9" s="93" t="s">
        <v>286</v>
      </c>
      <c r="C9" s="93" t="s">
        <v>287</v>
      </c>
      <c r="D9" s="38">
        <v>1</v>
      </c>
      <c r="E9" s="38" t="s">
        <v>288</v>
      </c>
      <c r="F9" s="49">
        <v>360</v>
      </c>
    </row>
    <row r="10" spans="1:6" ht="15" x14ac:dyDescent="0.2">
      <c r="B10" s="93"/>
      <c r="C10" s="93"/>
      <c r="D10" s="38">
        <v>2</v>
      </c>
      <c r="E10" s="38" t="s">
        <v>289</v>
      </c>
      <c r="F10" s="49">
        <v>310</v>
      </c>
    </row>
    <row r="11" spans="1:6" ht="15" x14ac:dyDescent="0.2">
      <c r="B11" s="93"/>
      <c r="C11" s="93"/>
      <c r="D11" s="38">
        <v>3</v>
      </c>
      <c r="E11" s="38" t="s">
        <v>290</v>
      </c>
      <c r="F11" s="49">
        <v>174406</v>
      </c>
    </row>
    <row r="12" spans="1:6" ht="15" x14ac:dyDescent="0.2">
      <c r="B12" s="93" t="s">
        <v>291</v>
      </c>
      <c r="C12" s="93" t="s">
        <v>292</v>
      </c>
      <c r="D12" s="38">
        <v>1</v>
      </c>
      <c r="E12" s="38" t="s">
        <v>293</v>
      </c>
      <c r="F12" s="49">
        <v>57452</v>
      </c>
    </row>
    <row r="13" spans="1:6" ht="15" x14ac:dyDescent="0.2">
      <c r="B13" s="93"/>
      <c r="C13" s="93"/>
      <c r="D13" s="38">
        <v>2</v>
      </c>
      <c r="E13" s="38" t="s">
        <v>290</v>
      </c>
      <c r="F13" s="49">
        <v>158317</v>
      </c>
    </row>
    <row r="14" spans="1:6" ht="30" x14ac:dyDescent="0.2">
      <c r="B14" s="93" t="s">
        <v>294</v>
      </c>
      <c r="C14" s="93" t="s">
        <v>295</v>
      </c>
      <c r="D14" s="38">
        <v>1</v>
      </c>
      <c r="E14" s="38" t="s">
        <v>296</v>
      </c>
      <c r="F14" s="49">
        <v>5582</v>
      </c>
    </row>
    <row r="15" spans="1:6" ht="30" x14ac:dyDescent="0.2">
      <c r="B15" s="93"/>
      <c r="C15" s="93"/>
      <c r="D15" s="38">
        <v>2</v>
      </c>
      <c r="E15" s="38" t="s">
        <v>297</v>
      </c>
      <c r="F15" s="49">
        <v>865</v>
      </c>
    </row>
    <row r="16" spans="1:6" ht="15" x14ac:dyDescent="0.2">
      <c r="B16" s="93"/>
      <c r="C16" s="93"/>
      <c r="D16" s="38">
        <v>3</v>
      </c>
      <c r="E16" s="38" t="s">
        <v>298</v>
      </c>
      <c r="F16" s="49">
        <v>127</v>
      </c>
    </row>
    <row r="17" spans="2:6" ht="15" x14ac:dyDescent="0.2">
      <c r="B17" s="93"/>
      <c r="C17" s="93"/>
      <c r="D17" s="38">
        <v>4</v>
      </c>
      <c r="E17" s="38" t="s">
        <v>299</v>
      </c>
      <c r="F17" s="49">
        <v>140</v>
      </c>
    </row>
    <row r="18" spans="2:6" ht="15" x14ac:dyDescent="0.2">
      <c r="B18" s="93"/>
      <c r="C18" s="93"/>
      <c r="D18" s="38">
        <v>5</v>
      </c>
      <c r="E18" s="38" t="s">
        <v>300</v>
      </c>
      <c r="F18" s="49">
        <v>54</v>
      </c>
    </row>
    <row r="19" spans="2:6" ht="15" x14ac:dyDescent="0.2">
      <c r="B19" s="93"/>
      <c r="C19" s="93"/>
      <c r="D19" s="38">
        <v>6</v>
      </c>
      <c r="E19" s="38" t="s">
        <v>301</v>
      </c>
      <c r="F19" s="49">
        <v>29</v>
      </c>
    </row>
    <row r="20" spans="2:6" ht="15" x14ac:dyDescent="0.2">
      <c r="B20" s="93"/>
      <c r="C20" s="93"/>
      <c r="D20" s="38">
        <v>7</v>
      </c>
      <c r="E20" s="38" t="s">
        <v>302</v>
      </c>
      <c r="F20" s="49">
        <v>38</v>
      </c>
    </row>
    <row r="21" spans="2:6" ht="15" x14ac:dyDescent="0.2">
      <c r="B21" s="93"/>
      <c r="C21" s="93"/>
      <c r="D21" s="38">
        <v>8</v>
      </c>
      <c r="E21" s="38" t="s">
        <v>303</v>
      </c>
      <c r="F21" s="49">
        <v>171</v>
      </c>
    </row>
    <row r="22" spans="2:6" ht="15" x14ac:dyDescent="0.2">
      <c r="B22" s="93"/>
      <c r="C22" s="93"/>
      <c r="D22" s="38">
        <v>9</v>
      </c>
      <c r="E22" s="38" t="s">
        <v>304</v>
      </c>
      <c r="F22" s="49">
        <v>58</v>
      </c>
    </row>
    <row r="23" spans="2:6" ht="30" x14ac:dyDescent="0.2">
      <c r="B23" s="93"/>
      <c r="C23" s="93"/>
      <c r="D23" s="38">
        <v>10</v>
      </c>
      <c r="E23" s="38" t="s">
        <v>305</v>
      </c>
      <c r="F23" s="49">
        <v>16</v>
      </c>
    </row>
    <row r="24" spans="2:6" ht="15" x14ac:dyDescent="0.2">
      <c r="B24" s="93"/>
      <c r="C24" s="93"/>
      <c r="D24" s="38">
        <v>11</v>
      </c>
      <c r="E24" s="38" t="s">
        <v>306</v>
      </c>
      <c r="F24" s="49">
        <v>143</v>
      </c>
    </row>
    <row r="25" spans="2:6" ht="15" x14ac:dyDescent="0.2">
      <c r="B25" s="93"/>
      <c r="C25" s="93"/>
      <c r="D25" s="38">
        <v>12</v>
      </c>
      <c r="E25" s="38" t="s">
        <v>307</v>
      </c>
      <c r="F25" s="49">
        <v>25</v>
      </c>
    </row>
    <row r="26" spans="2:6" ht="15" x14ac:dyDescent="0.2">
      <c r="B26" s="93"/>
      <c r="C26" s="93"/>
      <c r="D26" s="38">
        <v>13</v>
      </c>
      <c r="E26" s="38" t="s">
        <v>308</v>
      </c>
      <c r="F26" s="49">
        <v>100</v>
      </c>
    </row>
    <row r="27" spans="2:6" ht="15" x14ac:dyDescent="0.2">
      <c r="B27" s="93"/>
      <c r="C27" s="93"/>
      <c r="D27" s="38">
        <v>99</v>
      </c>
      <c r="E27" s="38" t="s">
        <v>178</v>
      </c>
      <c r="F27" s="49">
        <v>163</v>
      </c>
    </row>
    <row r="28" spans="2:6" ht="30" x14ac:dyDescent="0.2">
      <c r="B28" s="38" t="s">
        <v>309</v>
      </c>
      <c r="C28" s="38" t="s">
        <v>310</v>
      </c>
      <c r="D28" s="38" t="s">
        <v>311</v>
      </c>
      <c r="E28" s="38" t="s">
        <v>111</v>
      </c>
      <c r="F28" s="49">
        <f>216439-216339</f>
        <v>100</v>
      </c>
    </row>
    <row r="29" spans="2:6" ht="15" x14ac:dyDescent="0.2">
      <c r="B29" s="93" t="s">
        <v>312</v>
      </c>
      <c r="C29" s="93" t="s">
        <v>313</v>
      </c>
      <c r="D29" s="38">
        <v>1</v>
      </c>
      <c r="E29" s="38" t="s">
        <v>314</v>
      </c>
      <c r="F29" s="49">
        <v>1014</v>
      </c>
    </row>
    <row r="30" spans="2:6" ht="15" x14ac:dyDescent="0.2">
      <c r="B30" s="93"/>
      <c r="C30" s="93"/>
      <c r="D30" s="38">
        <v>2</v>
      </c>
      <c r="E30" s="38" t="s">
        <v>315</v>
      </c>
      <c r="F30" s="49">
        <v>1772</v>
      </c>
    </row>
    <row r="31" spans="2:6" ht="30" x14ac:dyDescent="0.2">
      <c r="B31" s="93"/>
      <c r="C31" s="93"/>
      <c r="D31" s="38">
        <v>3</v>
      </c>
      <c r="E31" s="38" t="s">
        <v>316</v>
      </c>
      <c r="F31" s="49">
        <v>261</v>
      </c>
    </row>
    <row r="32" spans="2:6" ht="15" x14ac:dyDescent="0.2">
      <c r="B32" s="93"/>
      <c r="C32" s="93"/>
      <c r="D32" s="38">
        <v>4</v>
      </c>
      <c r="E32" s="38" t="s">
        <v>317</v>
      </c>
      <c r="F32" s="49">
        <v>354</v>
      </c>
    </row>
    <row r="33" spans="2:6" ht="15" x14ac:dyDescent="0.2">
      <c r="B33" s="93"/>
      <c r="C33" s="93"/>
      <c r="D33" s="38">
        <v>5</v>
      </c>
      <c r="E33" s="38" t="s">
        <v>318</v>
      </c>
      <c r="F33" s="49">
        <v>195</v>
      </c>
    </row>
    <row r="34" spans="2:6" ht="15" x14ac:dyDescent="0.2">
      <c r="B34" s="93"/>
      <c r="C34" s="93"/>
      <c r="D34" s="38">
        <v>6</v>
      </c>
      <c r="E34" s="38" t="s">
        <v>319</v>
      </c>
      <c r="F34" s="49">
        <v>868</v>
      </c>
    </row>
    <row r="35" spans="2:6" ht="15" x14ac:dyDescent="0.2">
      <c r="B35" s="93"/>
      <c r="C35" s="93"/>
      <c r="D35" s="38">
        <v>7</v>
      </c>
      <c r="E35" s="38" t="s">
        <v>320</v>
      </c>
      <c r="F35" s="49">
        <v>9254</v>
      </c>
    </row>
    <row r="36" spans="2:6" ht="30" x14ac:dyDescent="0.2">
      <c r="B36" s="93"/>
      <c r="C36" s="93"/>
      <c r="D36" s="38">
        <v>8</v>
      </c>
      <c r="E36" s="38" t="s">
        <v>321</v>
      </c>
      <c r="F36" s="49">
        <v>29</v>
      </c>
    </row>
    <row r="37" spans="2:6" ht="15" x14ac:dyDescent="0.2">
      <c r="B37" s="93"/>
      <c r="C37" s="93"/>
      <c r="D37" s="38">
        <v>9</v>
      </c>
      <c r="E37" s="38" t="s">
        <v>322</v>
      </c>
      <c r="F37" s="49">
        <v>312</v>
      </c>
    </row>
    <row r="38" spans="2:6" ht="30" x14ac:dyDescent="0.2">
      <c r="B38" s="93"/>
      <c r="C38" s="93"/>
      <c r="D38" s="38">
        <v>10</v>
      </c>
      <c r="E38" s="38" t="s">
        <v>323</v>
      </c>
      <c r="F38" s="49">
        <v>236</v>
      </c>
    </row>
    <row r="39" spans="2:6" ht="15" x14ac:dyDescent="0.2">
      <c r="B39" s="93"/>
      <c r="C39" s="93"/>
      <c r="D39" s="38">
        <v>11</v>
      </c>
      <c r="E39" s="38" t="s">
        <v>301</v>
      </c>
      <c r="F39" s="49">
        <v>1692</v>
      </c>
    </row>
    <row r="40" spans="2:6" ht="15" x14ac:dyDescent="0.2">
      <c r="B40" s="93"/>
      <c r="C40" s="93"/>
      <c r="D40" s="38">
        <v>12</v>
      </c>
      <c r="E40" s="38" t="s">
        <v>324</v>
      </c>
      <c r="F40" s="49">
        <v>10540</v>
      </c>
    </row>
    <row r="41" spans="2:6" ht="15" x14ac:dyDescent="0.2">
      <c r="B41" s="93"/>
      <c r="C41" s="93"/>
      <c r="D41" s="38">
        <v>13</v>
      </c>
      <c r="E41" s="38" t="s">
        <v>325</v>
      </c>
      <c r="F41" s="49">
        <v>254</v>
      </c>
    </row>
    <row r="42" spans="2:6" ht="15" x14ac:dyDescent="0.2">
      <c r="B42" s="93"/>
      <c r="C42" s="93"/>
      <c r="D42" s="38">
        <v>14</v>
      </c>
      <c r="E42" s="38" t="s">
        <v>326</v>
      </c>
      <c r="F42" s="49">
        <v>49</v>
      </c>
    </row>
    <row r="43" spans="2:6" ht="15" x14ac:dyDescent="0.2">
      <c r="B43" s="93"/>
      <c r="C43" s="93"/>
      <c r="D43" s="38">
        <v>15</v>
      </c>
      <c r="E43" s="38" t="s">
        <v>327</v>
      </c>
      <c r="F43" s="49">
        <v>18</v>
      </c>
    </row>
    <row r="44" spans="2:6" ht="15" x14ac:dyDescent="0.2">
      <c r="B44" s="93"/>
      <c r="C44" s="93"/>
      <c r="D44" s="38">
        <v>16</v>
      </c>
      <c r="E44" s="38" t="s">
        <v>307</v>
      </c>
      <c r="F44" s="49">
        <v>32</v>
      </c>
    </row>
    <row r="45" spans="2:6" ht="15" x14ac:dyDescent="0.2">
      <c r="B45" s="93"/>
      <c r="C45" s="93"/>
      <c r="D45" s="38">
        <v>17</v>
      </c>
      <c r="E45" s="38" t="s">
        <v>308</v>
      </c>
      <c r="F45" s="49">
        <v>716</v>
      </c>
    </row>
    <row r="46" spans="2:6" ht="15" x14ac:dyDescent="0.2">
      <c r="B46" s="93"/>
      <c r="C46" s="93"/>
      <c r="D46" s="38">
        <v>99</v>
      </c>
      <c r="E46" s="38" t="s">
        <v>178</v>
      </c>
      <c r="F46" s="49">
        <v>1549</v>
      </c>
    </row>
    <row r="47" spans="2:6" ht="30" x14ac:dyDescent="0.2">
      <c r="B47" s="38" t="s">
        <v>328</v>
      </c>
      <c r="C47" s="38" t="s">
        <v>329</v>
      </c>
      <c r="D47" s="38" t="s">
        <v>181</v>
      </c>
      <c r="E47" s="38" t="s">
        <v>111</v>
      </c>
      <c r="F47" s="49">
        <f>216439-215723</f>
        <v>716</v>
      </c>
    </row>
    <row r="48" spans="2:6" ht="15" x14ac:dyDescent="0.2">
      <c r="B48" s="93" t="s">
        <v>330</v>
      </c>
      <c r="C48" s="93" t="s">
        <v>331</v>
      </c>
      <c r="D48" s="38">
        <v>1</v>
      </c>
      <c r="E48" s="38" t="s">
        <v>332</v>
      </c>
      <c r="F48" s="49">
        <v>1381</v>
      </c>
    </row>
    <row r="49" spans="2:6" ht="15" x14ac:dyDescent="0.2">
      <c r="B49" s="93"/>
      <c r="C49" s="93"/>
      <c r="D49" s="38">
        <v>2</v>
      </c>
      <c r="E49" s="38" t="s">
        <v>333</v>
      </c>
      <c r="F49" s="49">
        <v>3127</v>
      </c>
    </row>
    <row r="50" spans="2:6" ht="15" x14ac:dyDescent="0.2">
      <c r="B50" s="93"/>
      <c r="C50" s="93"/>
      <c r="D50" s="38">
        <v>3</v>
      </c>
      <c r="E50" s="38" t="s">
        <v>334</v>
      </c>
      <c r="F50" s="49">
        <v>2983</v>
      </c>
    </row>
    <row r="51" spans="2:6" ht="15" x14ac:dyDescent="0.2">
      <c r="B51" s="93"/>
      <c r="C51" s="93"/>
      <c r="D51" s="38">
        <v>4</v>
      </c>
      <c r="E51" s="38" t="s">
        <v>335</v>
      </c>
      <c r="F51" s="49">
        <v>15692</v>
      </c>
    </row>
    <row r="52" spans="2:6" ht="15" x14ac:dyDescent="0.2">
      <c r="B52" s="93"/>
      <c r="C52" s="93"/>
      <c r="D52" s="38">
        <v>5</v>
      </c>
      <c r="E52" s="38" t="s">
        <v>336</v>
      </c>
      <c r="F52" s="49">
        <v>110</v>
      </c>
    </row>
    <row r="53" spans="2:6" ht="15" x14ac:dyDescent="0.2">
      <c r="B53" s="93"/>
      <c r="C53" s="93"/>
      <c r="D53" s="38">
        <v>9</v>
      </c>
      <c r="E53" s="38" t="s">
        <v>178</v>
      </c>
      <c r="F53" s="49">
        <v>5852</v>
      </c>
    </row>
    <row r="54" spans="2:6" ht="15" x14ac:dyDescent="0.2">
      <c r="B54" s="93" t="s">
        <v>337</v>
      </c>
      <c r="C54" s="93" t="s">
        <v>338</v>
      </c>
      <c r="D54" s="38">
        <v>1</v>
      </c>
      <c r="E54" s="38" t="s">
        <v>339</v>
      </c>
      <c r="F54" s="49">
        <v>11328</v>
      </c>
    </row>
    <row r="55" spans="2:6" ht="15" x14ac:dyDescent="0.2">
      <c r="B55" s="93"/>
      <c r="C55" s="93"/>
      <c r="D55" s="38">
        <v>2</v>
      </c>
      <c r="E55" s="38" t="s">
        <v>340</v>
      </c>
      <c r="F55" s="49">
        <v>1162</v>
      </c>
    </row>
    <row r="56" spans="2:6" ht="15" x14ac:dyDescent="0.2">
      <c r="B56" s="93"/>
      <c r="C56" s="93"/>
      <c r="D56" s="38">
        <v>3</v>
      </c>
      <c r="E56" s="38" t="s">
        <v>341</v>
      </c>
      <c r="F56" s="49">
        <v>3401</v>
      </c>
    </row>
    <row r="57" spans="2:6" ht="30" x14ac:dyDescent="0.2">
      <c r="B57" s="93"/>
      <c r="C57" s="93"/>
      <c r="D57" s="38">
        <v>4</v>
      </c>
      <c r="E57" s="38" t="s">
        <v>342</v>
      </c>
      <c r="F57" s="49">
        <v>5389</v>
      </c>
    </row>
    <row r="58" spans="2:6" ht="15" x14ac:dyDescent="0.2">
      <c r="B58" s="93"/>
      <c r="C58" s="93"/>
      <c r="D58" s="38">
        <v>5</v>
      </c>
      <c r="E58" s="38" t="s">
        <v>343</v>
      </c>
      <c r="F58" s="49">
        <v>890</v>
      </c>
    </row>
    <row r="59" spans="2:6" ht="15" x14ac:dyDescent="0.2">
      <c r="B59" s="93"/>
      <c r="C59" s="93"/>
      <c r="D59" s="38">
        <v>6</v>
      </c>
      <c r="E59" s="38" t="s">
        <v>344</v>
      </c>
      <c r="F59" s="49">
        <v>11805</v>
      </c>
    </row>
    <row r="60" spans="2:6" ht="15" x14ac:dyDescent="0.2">
      <c r="B60" s="93"/>
      <c r="C60" s="93"/>
      <c r="D60" s="38">
        <v>7</v>
      </c>
      <c r="E60" s="38" t="s">
        <v>345</v>
      </c>
      <c r="F60" s="49">
        <v>53604</v>
      </c>
    </row>
    <row r="61" spans="2:6" ht="15" x14ac:dyDescent="0.2">
      <c r="B61" s="93"/>
      <c r="C61" s="93"/>
      <c r="D61" s="38">
        <v>8</v>
      </c>
      <c r="E61" s="38" t="s">
        <v>346</v>
      </c>
      <c r="F61" s="49">
        <v>6524</v>
      </c>
    </row>
    <row r="62" spans="2:6" ht="15" x14ac:dyDescent="0.2">
      <c r="B62" s="93"/>
      <c r="C62" s="93"/>
      <c r="D62" s="38">
        <v>9</v>
      </c>
      <c r="E62" s="38" t="s">
        <v>347</v>
      </c>
      <c r="F62" s="49">
        <v>56581</v>
      </c>
    </row>
    <row r="63" spans="2:6" ht="30" x14ac:dyDescent="0.2">
      <c r="B63" s="93"/>
      <c r="C63" s="93"/>
      <c r="D63" s="38">
        <v>10</v>
      </c>
      <c r="E63" s="38" t="s">
        <v>348</v>
      </c>
      <c r="F63" s="49">
        <v>1621</v>
      </c>
    </row>
    <row r="64" spans="2:6" ht="15" x14ac:dyDescent="0.2">
      <c r="B64" s="93"/>
      <c r="C64" s="93"/>
      <c r="D64" s="38">
        <v>11</v>
      </c>
      <c r="E64" s="38" t="s">
        <v>349</v>
      </c>
      <c r="F64" s="49">
        <v>15479</v>
      </c>
    </row>
    <row r="65" spans="2:6" ht="30" x14ac:dyDescent="0.2">
      <c r="B65" s="93"/>
      <c r="C65" s="93"/>
      <c r="D65" s="38">
        <v>12</v>
      </c>
      <c r="E65" s="38" t="s">
        <v>350</v>
      </c>
      <c r="F65" s="49">
        <v>5465</v>
      </c>
    </row>
    <row r="66" spans="2:6" ht="30" x14ac:dyDescent="0.2">
      <c r="B66" s="93"/>
      <c r="C66" s="93"/>
      <c r="D66" s="38">
        <v>13</v>
      </c>
      <c r="E66" s="38" t="s">
        <v>351</v>
      </c>
      <c r="F66" s="49">
        <v>10523</v>
      </c>
    </row>
    <row r="67" spans="2:6" ht="30" x14ac:dyDescent="0.2">
      <c r="B67" s="93"/>
      <c r="C67" s="93"/>
      <c r="D67" s="38">
        <v>14</v>
      </c>
      <c r="E67" s="38" t="s">
        <v>352</v>
      </c>
      <c r="F67" s="49">
        <v>13191</v>
      </c>
    </row>
    <row r="68" spans="2:6" ht="15" x14ac:dyDescent="0.2">
      <c r="B68" s="93"/>
      <c r="C68" s="93"/>
      <c r="D68" s="38">
        <v>15</v>
      </c>
      <c r="E68" s="38" t="s">
        <v>353</v>
      </c>
      <c r="F68" s="49">
        <v>16667</v>
      </c>
    </row>
    <row r="69" spans="2:6" ht="15" x14ac:dyDescent="0.2">
      <c r="B69" s="93"/>
      <c r="C69" s="93"/>
      <c r="D69" s="38">
        <v>16</v>
      </c>
      <c r="E69" s="38" t="s">
        <v>354</v>
      </c>
      <c r="F69" s="49">
        <v>538</v>
      </c>
    </row>
    <row r="70" spans="2:6" ht="15" x14ac:dyDescent="0.2">
      <c r="B70" s="93"/>
      <c r="C70" s="93"/>
      <c r="D70" s="38">
        <v>17</v>
      </c>
      <c r="E70" s="38" t="s">
        <v>355</v>
      </c>
      <c r="F70" s="49">
        <v>1707</v>
      </c>
    </row>
    <row r="71" spans="2:6" ht="15" x14ac:dyDescent="0.2">
      <c r="B71" s="93"/>
      <c r="C71" s="93"/>
      <c r="D71" s="38">
        <v>99</v>
      </c>
      <c r="E71" s="38" t="s">
        <v>178</v>
      </c>
      <c r="F71" s="49">
        <v>564</v>
      </c>
    </row>
    <row r="72" spans="2:6" ht="29.25" customHeight="1" x14ac:dyDescent="0.2">
      <c r="B72" s="97" t="s">
        <v>356</v>
      </c>
      <c r="C72" s="100" t="s">
        <v>357</v>
      </c>
      <c r="D72" s="82" t="s">
        <v>1970</v>
      </c>
      <c r="E72" s="83" t="s">
        <v>111</v>
      </c>
      <c r="F72" s="84">
        <v>193377</v>
      </c>
    </row>
    <row r="73" spans="2:6" ht="15" x14ac:dyDescent="0.25">
      <c r="B73" s="98"/>
      <c r="C73" s="101"/>
      <c r="D73" s="85">
        <v>99</v>
      </c>
      <c r="E73" s="86" t="s">
        <v>178</v>
      </c>
      <c r="F73" s="86">
        <v>892</v>
      </c>
    </row>
    <row r="74" spans="2:6" ht="30" x14ac:dyDescent="0.2">
      <c r="B74" s="38" t="s">
        <v>358</v>
      </c>
      <c r="C74" s="38" t="s">
        <v>359</v>
      </c>
      <c r="D74" s="38" t="s">
        <v>181</v>
      </c>
      <c r="E74" s="38" t="s">
        <v>111</v>
      </c>
      <c r="F74" s="49">
        <f>216439-168348</f>
        <v>48091</v>
      </c>
    </row>
    <row r="75" spans="2:6" ht="15" x14ac:dyDescent="0.2">
      <c r="B75" s="93" t="s">
        <v>360</v>
      </c>
      <c r="C75" s="93" t="s">
        <v>361</v>
      </c>
      <c r="D75" s="38">
        <v>3</v>
      </c>
      <c r="E75" s="38" t="s">
        <v>362</v>
      </c>
      <c r="F75" s="49">
        <v>5</v>
      </c>
    </row>
    <row r="76" spans="2:6" ht="15" x14ac:dyDescent="0.2">
      <c r="B76" s="93"/>
      <c r="C76" s="93"/>
      <c r="D76" s="38">
        <v>11</v>
      </c>
      <c r="E76" s="38" t="s">
        <v>18</v>
      </c>
      <c r="F76" s="49">
        <v>7598</v>
      </c>
    </row>
    <row r="77" spans="2:6" ht="15" x14ac:dyDescent="0.2">
      <c r="B77" s="93"/>
      <c r="C77" s="93"/>
      <c r="D77" s="38">
        <v>20</v>
      </c>
      <c r="E77" s="38" t="s">
        <v>363</v>
      </c>
      <c r="F77" s="49">
        <v>1</v>
      </c>
    </row>
    <row r="78" spans="2:6" ht="15" x14ac:dyDescent="0.2">
      <c r="B78" s="93"/>
      <c r="C78" s="93"/>
      <c r="D78" s="38">
        <v>21</v>
      </c>
      <c r="E78" s="38" t="s">
        <v>364</v>
      </c>
      <c r="F78" s="49">
        <v>1183</v>
      </c>
    </row>
    <row r="79" spans="2:6" ht="15" x14ac:dyDescent="0.2">
      <c r="B79" s="93"/>
      <c r="C79" s="93"/>
      <c r="D79" s="38">
        <v>22</v>
      </c>
      <c r="E79" s="38" t="s">
        <v>365</v>
      </c>
      <c r="F79" s="49">
        <v>125</v>
      </c>
    </row>
    <row r="80" spans="2:6" ht="15" x14ac:dyDescent="0.2">
      <c r="B80" s="93"/>
      <c r="C80" s="93"/>
      <c r="D80" s="38">
        <v>23</v>
      </c>
      <c r="E80" s="38" t="s">
        <v>366</v>
      </c>
      <c r="F80" s="49">
        <v>286</v>
      </c>
    </row>
    <row r="81" spans="2:6" ht="15" x14ac:dyDescent="0.2">
      <c r="B81" s="93"/>
      <c r="C81" s="93"/>
      <c r="D81" s="38">
        <v>31</v>
      </c>
      <c r="E81" s="38" t="s">
        <v>367</v>
      </c>
      <c r="F81" s="49">
        <v>1381</v>
      </c>
    </row>
    <row r="82" spans="2:6" ht="15" x14ac:dyDescent="0.2">
      <c r="B82" s="93"/>
      <c r="C82" s="93"/>
      <c r="D82" s="38">
        <v>32</v>
      </c>
      <c r="E82" s="38" t="s">
        <v>368</v>
      </c>
      <c r="F82" s="49">
        <v>489</v>
      </c>
    </row>
    <row r="83" spans="2:6" ht="15" x14ac:dyDescent="0.2">
      <c r="B83" s="93"/>
      <c r="C83" s="93"/>
      <c r="D83" s="38">
        <v>41</v>
      </c>
      <c r="E83" s="38" t="s">
        <v>369</v>
      </c>
      <c r="F83" s="49">
        <v>8696</v>
      </c>
    </row>
    <row r="84" spans="2:6" ht="15" x14ac:dyDescent="0.2">
      <c r="B84" s="93"/>
      <c r="C84" s="93"/>
      <c r="D84" s="38">
        <v>42</v>
      </c>
      <c r="E84" s="38" t="s">
        <v>370</v>
      </c>
      <c r="F84" s="49">
        <v>1500</v>
      </c>
    </row>
    <row r="85" spans="2:6" ht="30" x14ac:dyDescent="0.2">
      <c r="B85" s="93"/>
      <c r="C85" s="93"/>
      <c r="D85" s="38">
        <v>50</v>
      </c>
      <c r="E85" s="38" t="s">
        <v>371</v>
      </c>
      <c r="F85" s="49">
        <v>24</v>
      </c>
    </row>
    <row r="86" spans="2:6" ht="15" x14ac:dyDescent="0.2">
      <c r="B86" s="93"/>
      <c r="C86" s="93"/>
      <c r="D86" s="38">
        <v>51</v>
      </c>
      <c r="E86" s="38" t="s">
        <v>372</v>
      </c>
      <c r="F86" s="49">
        <v>188</v>
      </c>
    </row>
    <row r="87" spans="2:6" ht="15" x14ac:dyDescent="0.2">
      <c r="B87" s="93"/>
      <c r="C87" s="93"/>
      <c r="D87" s="38">
        <v>52</v>
      </c>
      <c r="E87" s="38" t="s">
        <v>373</v>
      </c>
      <c r="F87" s="49">
        <v>59</v>
      </c>
    </row>
    <row r="88" spans="2:6" ht="15" x14ac:dyDescent="0.2">
      <c r="B88" s="93"/>
      <c r="C88" s="93"/>
      <c r="D88" s="38">
        <v>53</v>
      </c>
      <c r="E88" s="38" t="s">
        <v>374</v>
      </c>
      <c r="F88" s="49">
        <v>260</v>
      </c>
    </row>
    <row r="89" spans="2:6" ht="15" x14ac:dyDescent="0.2">
      <c r="B89" s="93"/>
      <c r="C89" s="93"/>
      <c r="D89" s="38">
        <v>54</v>
      </c>
      <c r="E89" s="38" t="s">
        <v>375</v>
      </c>
      <c r="F89" s="49">
        <v>31</v>
      </c>
    </row>
    <row r="90" spans="2:6" ht="30" x14ac:dyDescent="0.2">
      <c r="B90" s="93"/>
      <c r="C90" s="93"/>
      <c r="D90" s="38">
        <v>61</v>
      </c>
      <c r="E90" s="38" t="s">
        <v>376</v>
      </c>
      <c r="F90" s="49">
        <v>1538</v>
      </c>
    </row>
    <row r="91" spans="2:6" ht="15" x14ac:dyDescent="0.2">
      <c r="B91" s="93"/>
      <c r="C91" s="93"/>
      <c r="D91" s="38">
        <v>71</v>
      </c>
      <c r="E91" s="38" t="s">
        <v>377</v>
      </c>
      <c r="F91" s="49">
        <v>8123</v>
      </c>
    </row>
    <row r="92" spans="2:6" ht="15" x14ac:dyDescent="0.2">
      <c r="B92" s="93"/>
      <c r="C92" s="93"/>
      <c r="D92" s="38">
        <v>72</v>
      </c>
      <c r="E92" s="38" t="s">
        <v>378</v>
      </c>
      <c r="F92" s="49">
        <v>224</v>
      </c>
    </row>
    <row r="93" spans="2:6" ht="15" x14ac:dyDescent="0.2">
      <c r="B93" s="93"/>
      <c r="C93" s="93"/>
      <c r="D93" s="38">
        <v>73</v>
      </c>
      <c r="E93" s="38" t="s">
        <v>379</v>
      </c>
      <c r="F93" s="49">
        <v>1350</v>
      </c>
    </row>
    <row r="94" spans="2:6" ht="15" x14ac:dyDescent="0.2">
      <c r="B94" s="93"/>
      <c r="C94" s="93"/>
      <c r="D94" s="38">
        <v>81</v>
      </c>
      <c r="E94" s="38" t="s">
        <v>380</v>
      </c>
      <c r="F94" s="49">
        <v>790</v>
      </c>
    </row>
    <row r="95" spans="2:6" ht="15" x14ac:dyDescent="0.2">
      <c r="B95" s="93"/>
      <c r="C95" s="93"/>
      <c r="D95" s="38">
        <v>82</v>
      </c>
      <c r="E95" s="38" t="s">
        <v>381</v>
      </c>
      <c r="F95" s="49">
        <v>133</v>
      </c>
    </row>
    <row r="96" spans="2:6" ht="15" x14ac:dyDescent="0.2">
      <c r="B96" s="93"/>
      <c r="C96" s="93"/>
      <c r="D96" s="38">
        <v>83</v>
      </c>
      <c r="E96" s="38" t="s">
        <v>382</v>
      </c>
      <c r="F96" s="49">
        <v>55</v>
      </c>
    </row>
    <row r="97" spans="2:6" ht="15" x14ac:dyDescent="0.2">
      <c r="B97" s="93"/>
      <c r="C97" s="93"/>
      <c r="D97" s="38">
        <v>84</v>
      </c>
      <c r="E97" s="38" t="s">
        <v>383</v>
      </c>
      <c r="F97" s="49">
        <v>305</v>
      </c>
    </row>
    <row r="98" spans="2:6" ht="15" x14ac:dyDescent="0.2">
      <c r="B98" s="93"/>
      <c r="C98" s="93"/>
      <c r="D98" s="38">
        <v>91</v>
      </c>
      <c r="E98" s="38" t="s">
        <v>24</v>
      </c>
      <c r="F98" s="49">
        <v>6973</v>
      </c>
    </row>
    <row r="99" spans="2:6" ht="15" x14ac:dyDescent="0.2">
      <c r="B99" s="93"/>
      <c r="C99" s="93"/>
      <c r="D99" s="38">
        <v>92</v>
      </c>
      <c r="E99" s="38" t="s">
        <v>384</v>
      </c>
      <c r="F99" s="49">
        <v>1277</v>
      </c>
    </row>
    <row r="100" spans="2:6" ht="15" x14ac:dyDescent="0.2">
      <c r="B100" s="93"/>
      <c r="C100" s="93"/>
      <c r="D100" s="38">
        <v>101</v>
      </c>
      <c r="E100" s="38" t="s">
        <v>385</v>
      </c>
      <c r="F100" s="49">
        <v>1484</v>
      </c>
    </row>
    <row r="101" spans="2:6" ht="15" x14ac:dyDescent="0.2">
      <c r="B101" s="93"/>
      <c r="C101" s="93"/>
      <c r="D101" s="38">
        <v>102</v>
      </c>
      <c r="E101" s="38" t="s">
        <v>386</v>
      </c>
      <c r="F101" s="49">
        <v>804</v>
      </c>
    </row>
    <row r="102" spans="2:6" ht="15" x14ac:dyDescent="0.2">
      <c r="B102" s="93"/>
      <c r="C102" s="93"/>
      <c r="D102" s="38">
        <v>103</v>
      </c>
      <c r="E102" s="38" t="s">
        <v>387</v>
      </c>
      <c r="F102" s="49">
        <v>329</v>
      </c>
    </row>
    <row r="103" spans="2:6" ht="15" x14ac:dyDescent="0.2">
      <c r="B103" s="93"/>
      <c r="C103" s="93"/>
      <c r="D103" s="38">
        <v>104</v>
      </c>
      <c r="E103" s="38" t="s">
        <v>388</v>
      </c>
      <c r="F103" s="49">
        <v>65</v>
      </c>
    </row>
    <row r="104" spans="2:6" ht="15" x14ac:dyDescent="0.2">
      <c r="B104" s="93"/>
      <c r="C104" s="93"/>
      <c r="D104" s="38">
        <v>999</v>
      </c>
      <c r="E104" s="38" t="s">
        <v>389</v>
      </c>
      <c r="F104" s="49">
        <v>2814</v>
      </c>
    </row>
    <row r="105" spans="2:6" ht="15" x14ac:dyDescent="0.2">
      <c r="B105" s="93" t="s">
        <v>390</v>
      </c>
      <c r="C105" s="93" t="s">
        <v>391</v>
      </c>
      <c r="D105" s="38">
        <v>0</v>
      </c>
      <c r="E105" s="38" t="s">
        <v>392</v>
      </c>
      <c r="F105" s="49">
        <v>5</v>
      </c>
    </row>
    <row r="106" spans="2:6" ht="15" x14ac:dyDescent="0.2">
      <c r="B106" s="93"/>
      <c r="C106" s="93"/>
      <c r="D106" s="38">
        <v>1</v>
      </c>
      <c r="E106" s="38" t="s">
        <v>18</v>
      </c>
      <c r="F106" s="49">
        <v>7598</v>
      </c>
    </row>
    <row r="107" spans="2:6" ht="15" x14ac:dyDescent="0.2">
      <c r="B107" s="93"/>
      <c r="C107" s="93"/>
      <c r="D107" s="38">
        <v>2</v>
      </c>
      <c r="E107" s="38" t="s">
        <v>393</v>
      </c>
      <c r="F107" s="49">
        <v>1595</v>
      </c>
    </row>
    <row r="108" spans="2:6" ht="15" x14ac:dyDescent="0.2">
      <c r="B108" s="93"/>
      <c r="C108" s="93"/>
      <c r="D108" s="38">
        <v>3</v>
      </c>
      <c r="E108" s="38" t="s">
        <v>394</v>
      </c>
      <c r="F108" s="49">
        <v>1870</v>
      </c>
    </row>
    <row r="109" spans="2:6" ht="15" x14ac:dyDescent="0.2">
      <c r="B109" s="93"/>
      <c r="C109" s="93"/>
      <c r="D109" s="38">
        <v>4</v>
      </c>
      <c r="E109" s="38" t="s">
        <v>395</v>
      </c>
      <c r="F109" s="49">
        <v>10196</v>
      </c>
    </row>
    <row r="110" spans="2:6" ht="15" x14ac:dyDescent="0.2">
      <c r="B110" s="93"/>
      <c r="C110" s="93"/>
      <c r="D110" s="38">
        <v>5</v>
      </c>
      <c r="E110" s="38" t="s">
        <v>396</v>
      </c>
      <c r="F110" s="49">
        <v>562</v>
      </c>
    </row>
    <row r="111" spans="2:6" ht="30" x14ac:dyDescent="0.2">
      <c r="B111" s="93"/>
      <c r="C111" s="93"/>
      <c r="D111" s="38">
        <v>6</v>
      </c>
      <c r="E111" s="38" t="s">
        <v>376</v>
      </c>
      <c r="F111" s="49">
        <v>1538</v>
      </c>
    </row>
    <row r="112" spans="2:6" ht="15" x14ac:dyDescent="0.2">
      <c r="B112" s="93"/>
      <c r="C112" s="93"/>
      <c r="D112" s="38">
        <v>7</v>
      </c>
      <c r="E112" s="38" t="s">
        <v>397</v>
      </c>
      <c r="F112" s="49">
        <v>9697</v>
      </c>
    </row>
    <row r="113" spans="2:6" ht="15" x14ac:dyDescent="0.2">
      <c r="B113" s="93"/>
      <c r="C113" s="93"/>
      <c r="D113" s="38">
        <v>8</v>
      </c>
      <c r="E113" s="38" t="s">
        <v>398</v>
      </c>
      <c r="F113" s="49">
        <v>1283</v>
      </c>
    </row>
    <row r="114" spans="2:6" ht="15" x14ac:dyDescent="0.2">
      <c r="B114" s="93"/>
      <c r="C114" s="93"/>
      <c r="D114" s="38">
        <v>9</v>
      </c>
      <c r="E114" s="38" t="s">
        <v>399</v>
      </c>
      <c r="F114" s="49">
        <v>8250</v>
      </c>
    </row>
    <row r="115" spans="2:6" ht="15" x14ac:dyDescent="0.2">
      <c r="B115" s="93"/>
      <c r="C115" s="93"/>
      <c r="D115" s="38">
        <v>10</v>
      </c>
      <c r="E115" s="38" t="s">
        <v>400</v>
      </c>
      <c r="F115" s="49">
        <v>2682</v>
      </c>
    </row>
    <row r="116" spans="2:6" ht="15" x14ac:dyDescent="0.2">
      <c r="B116" s="93"/>
      <c r="C116" s="93"/>
      <c r="D116" s="38">
        <v>99</v>
      </c>
      <c r="E116" s="38" t="s">
        <v>389</v>
      </c>
      <c r="F116" s="49">
        <v>2814</v>
      </c>
    </row>
    <row r="117" spans="2:6" ht="15" x14ac:dyDescent="0.2">
      <c r="B117" s="93" t="s">
        <v>401</v>
      </c>
      <c r="C117" s="93" t="s">
        <v>402</v>
      </c>
      <c r="D117" s="38">
        <v>1</v>
      </c>
      <c r="E117" s="38" t="s">
        <v>403</v>
      </c>
      <c r="F117" s="49">
        <v>3756</v>
      </c>
    </row>
    <row r="118" spans="2:6" ht="15" x14ac:dyDescent="0.2">
      <c r="B118" s="93"/>
      <c r="C118" s="93"/>
      <c r="D118" s="38">
        <v>2</v>
      </c>
      <c r="E118" s="38" t="s">
        <v>404</v>
      </c>
      <c r="F118" s="49">
        <v>9049</v>
      </c>
    </row>
    <row r="119" spans="2:6" ht="30" x14ac:dyDescent="0.2">
      <c r="B119" s="93"/>
      <c r="C119" s="93"/>
      <c r="D119" s="38">
        <v>3</v>
      </c>
      <c r="E119" s="38" t="s">
        <v>405</v>
      </c>
      <c r="F119" s="49">
        <v>4718</v>
      </c>
    </row>
    <row r="120" spans="2:6" ht="30" x14ac:dyDescent="0.2">
      <c r="B120" s="93"/>
      <c r="C120" s="93"/>
      <c r="D120" s="38">
        <v>4</v>
      </c>
      <c r="E120" s="38" t="s">
        <v>406</v>
      </c>
      <c r="F120" s="49">
        <v>5850</v>
      </c>
    </row>
    <row r="121" spans="2:6" ht="15" x14ac:dyDescent="0.2">
      <c r="B121" s="93"/>
      <c r="C121" s="93"/>
      <c r="D121" s="38">
        <v>5</v>
      </c>
      <c r="E121" s="38" t="s">
        <v>407</v>
      </c>
      <c r="F121" s="49">
        <v>8240</v>
      </c>
    </row>
    <row r="122" spans="2:6" ht="30" x14ac:dyDescent="0.2">
      <c r="B122" s="93"/>
      <c r="C122" s="93"/>
      <c r="D122" s="38">
        <v>6</v>
      </c>
      <c r="E122" s="38" t="s">
        <v>408</v>
      </c>
      <c r="F122" s="49">
        <v>635</v>
      </c>
    </row>
    <row r="123" spans="2:6" ht="15" x14ac:dyDescent="0.2">
      <c r="B123" s="93"/>
      <c r="C123" s="93"/>
      <c r="D123" s="38">
        <v>7</v>
      </c>
      <c r="E123" s="38" t="s">
        <v>409</v>
      </c>
      <c r="F123" s="49">
        <v>1104</v>
      </c>
    </row>
    <row r="124" spans="2:6" ht="15" x14ac:dyDescent="0.2">
      <c r="B124" s="93"/>
      <c r="C124" s="93"/>
      <c r="D124" s="38">
        <v>9</v>
      </c>
      <c r="E124" s="38" t="s">
        <v>178</v>
      </c>
      <c r="F124" s="49">
        <v>2281</v>
      </c>
    </row>
    <row r="125" spans="2:6" ht="30" x14ac:dyDescent="0.2">
      <c r="B125" s="38" t="s">
        <v>410</v>
      </c>
      <c r="C125" s="38" t="s">
        <v>411</v>
      </c>
      <c r="D125" s="38" t="s">
        <v>181</v>
      </c>
      <c r="E125" s="38" t="s">
        <v>111</v>
      </c>
      <c r="F125" s="49">
        <f>216439-158317</f>
        <v>58122</v>
      </c>
    </row>
    <row r="126" spans="2:6" ht="30" x14ac:dyDescent="0.2">
      <c r="B126" s="38" t="s">
        <v>412</v>
      </c>
      <c r="C126" s="38" t="s">
        <v>413</v>
      </c>
      <c r="D126" s="38" t="s">
        <v>181</v>
      </c>
      <c r="E126" s="38" t="s">
        <v>111</v>
      </c>
      <c r="F126" s="49">
        <f>216439-158317</f>
        <v>58122</v>
      </c>
    </row>
    <row r="127" spans="2:6" ht="30" x14ac:dyDescent="0.2">
      <c r="B127" s="38" t="s">
        <v>414</v>
      </c>
      <c r="C127" s="38" t="s">
        <v>415</v>
      </c>
      <c r="D127" s="38" t="s">
        <v>181</v>
      </c>
      <c r="E127" s="38" t="s">
        <v>111</v>
      </c>
      <c r="F127" s="49">
        <f>216439-158317</f>
        <v>58122</v>
      </c>
    </row>
    <row r="128" spans="2:6" ht="15" x14ac:dyDescent="0.2">
      <c r="B128" s="93" t="s">
        <v>416</v>
      </c>
      <c r="C128" s="93" t="s">
        <v>417</v>
      </c>
      <c r="D128" s="38">
        <v>1101</v>
      </c>
      <c r="E128" s="38" t="s">
        <v>418</v>
      </c>
      <c r="F128" s="49">
        <v>1894</v>
      </c>
    </row>
    <row r="129" spans="2:6" ht="15" x14ac:dyDescent="0.2">
      <c r="B129" s="93"/>
      <c r="C129" s="93"/>
      <c r="D129" s="38">
        <v>1107</v>
      </c>
      <c r="E129" s="38" t="s">
        <v>419</v>
      </c>
      <c r="F129" s="49">
        <v>844</v>
      </c>
    </row>
    <row r="130" spans="2:6" ht="15" x14ac:dyDescent="0.2">
      <c r="B130" s="93"/>
      <c r="C130" s="93"/>
      <c r="D130" s="38">
        <v>1401</v>
      </c>
      <c r="E130" s="38" t="s">
        <v>420</v>
      </c>
      <c r="F130" s="49">
        <v>67</v>
      </c>
    </row>
    <row r="131" spans="2:6" ht="15" x14ac:dyDescent="0.2">
      <c r="B131" s="93"/>
      <c r="C131" s="93"/>
      <c r="D131" s="38">
        <v>1402</v>
      </c>
      <c r="E131" s="38" t="s">
        <v>421</v>
      </c>
      <c r="F131" s="49">
        <v>16</v>
      </c>
    </row>
    <row r="132" spans="2:6" ht="15" x14ac:dyDescent="0.2">
      <c r="B132" s="93"/>
      <c r="C132" s="93"/>
      <c r="D132" s="38">
        <v>1404</v>
      </c>
      <c r="E132" s="38" t="s">
        <v>422</v>
      </c>
      <c r="F132" s="49">
        <v>34</v>
      </c>
    </row>
    <row r="133" spans="2:6" ht="15" x14ac:dyDescent="0.2">
      <c r="B133" s="93"/>
      <c r="C133" s="93"/>
      <c r="D133" s="38">
        <v>1405</v>
      </c>
      <c r="E133" s="38" t="s">
        <v>423</v>
      </c>
      <c r="F133" s="49">
        <v>48</v>
      </c>
    </row>
    <row r="134" spans="2:6" ht="15" x14ac:dyDescent="0.2">
      <c r="B134" s="93"/>
      <c r="C134" s="93"/>
      <c r="D134" s="38">
        <v>2101</v>
      </c>
      <c r="E134" s="38" t="s">
        <v>424</v>
      </c>
      <c r="F134" s="49">
        <v>1655</v>
      </c>
    </row>
    <row r="135" spans="2:6" ht="15" x14ac:dyDescent="0.2">
      <c r="B135" s="93"/>
      <c r="C135" s="93"/>
      <c r="D135" s="38">
        <v>2102</v>
      </c>
      <c r="E135" s="38" t="s">
        <v>425</v>
      </c>
      <c r="F135" s="49">
        <v>31</v>
      </c>
    </row>
    <row r="136" spans="2:6" ht="15" x14ac:dyDescent="0.2">
      <c r="B136" s="93"/>
      <c r="C136" s="93"/>
      <c r="D136" s="38">
        <v>2103</v>
      </c>
      <c r="E136" s="38" t="s">
        <v>426</v>
      </c>
      <c r="F136" s="49">
        <v>20</v>
      </c>
    </row>
    <row r="137" spans="2:6" ht="15" x14ac:dyDescent="0.2">
      <c r="B137" s="93"/>
      <c r="C137" s="93"/>
      <c r="D137" s="38">
        <v>2104</v>
      </c>
      <c r="E137" s="38" t="s">
        <v>427</v>
      </c>
      <c r="F137" s="49">
        <v>50</v>
      </c>
    </row>
    <row r="138" spans="2:6" ht="15" x14ac:dyDescent="0.2">
      <c r="B138" s="93"/>
      <c r="C138" s="93"/>
      <c r="D138" s="38">
        <v>2201</v>
      </c>
      <c r="E138" s="38" t="s">
        <v>428</v>
      </c>
      <c r="F138" s="49">
        <v>420</v>
      </c>
    </row>
    <row r="139" spans="2:6" ht="15" x14ac:dyDescent="0.2">
      <c r="B139" s="93"/>
      <c r="C139" s="93"/>
      <c r="D139" s="38">
        <v>2203</v>
      </c>
      <c r="E139" s="38" t="s">
        <v>429</v>
      </c>
      <c r="F139" s="49">
        <v>10</v>
      </c>
    </row>
    <row r="140" spans="2:6" ht="15" x14ac:dyDescent="0.2">
      <c r="B140" s="93"/>
      <c r="C140" s="93"/>
      <c r="D140" s="38">
        <v>2301</v>
      </c>
      <c r="E140" s="38" t="s">
        <v>430</v>
      </c>
      <c r="F140" s="49">
        <v>70</v>
      </c>
    </row>
    <row r="141" spans="2:6" ht="15" x14ac:dyDescent="0.2">
      <c r="B141" s="93"/>
      <c r="C141" s="93"/>
      <c r="D141" s="38">
        <v>2302</v>
      </c>
      <c r="E141" s="38" t="s">
        <v>431</v>
      </c>
      <c r="F141" s="49">
        <v>39</v>
      </c>
    </row>
    <row r="142" spans="2:6" ht="15" x14ac:dyDescent="0.2">
      <c r="B142" s="93"/>
      <c r="C142" s="93"/>
      <c r="D142" s="38">
        <v>3101</v>
      </c>
      <c r="E142" s="38" t="s">
        <v>432</v>
      </c>
      <c r="F142" s="49">
        <v>1033</v>
      </c>
    </row>
    <row r="143" spans="2:6" ht="15" x14ac:dyDescent="0.2">
      <c r="B143" s="93"/>
      <c r="C143" s="93"/>
      <c r="D143" s="38">
        <v>3102</v>
      </c>
      <c r="E143" s="38" t="s">
        <v>433</v>
      </c>
      <c r="F143" s="49">
        <v>85</v>
      </c>
    </row>
    <row r="144" spans="2:6" ht="15" x14ac:dyDescent="0.2">
      <c r="B144" s="93"/>
      <c r="C144" s="93"/>
      <c r="D144" s="38">
        <v>3103</v>
      </c>
      <c r="E144" s="38" t="s">
        <v>434</v>
      </c>
      <c r="F144" s="49">
        <v>54</v>
      </c>
    </row>
    <row r="145" spans="2:6" ht="15" x14ac:dyDescent="0.2">
      <c r="B145" s="93"/>
      <c r="C145" s="93"/>
      <c r="D145" s="38">
        <v>3201</v>
      </c>
      <c r="E145" s="38" t="s">
        <v>435</v>
      </c>
      <c r="F145" s="49">
        <v>45</v>
      </c>
    </row>
    <row r="146" spans="2:6" ht="15" x14ac:dyDescent="0.2">
      <c r="B146" s="93"/>
      <c r="C146" s="93"/>
      <c r="D146" s="38">
        <v>3202</v>
      </c>
      <c r="E146" s="38" t="s">
        <v>436</v>
      </c>
      <c r="F146" s="49">
        <v>99</v>
      </c>
    </row>
    <row r="147" spans="2:6" ht="15" x14ac:dyDescent="0.2">
      <c r="B147" s="93"/>
      <c r="C147" s="93"/>
      <c r="D147" s="38">
        <v>3301</v>
      </c>
      <c r="E147" s="38" t="s">
        <v>437</v>
      </c>
      <c r="F147" s="49">
        <v>299</v>
      </c>
    </row>
    <row r="148" spans="2:6" ht="15" x14ac:dyDescent="0.2">
      <c r="B148" s="93"/>
      <c r="C148" s="93"/>
      <c r="D148" s="38">
        <v>3302</v>
      </c>
      <c r="E148" s="38" t="s">
        <v>438</v>
      </c>
      <c r="F148" s="49">
        <v>11</v>
      </c>
    </row>
    <row r="149" spans="2:6" ht="15" x14ac:dyDescent="0.2">
      <c r="B149" s="93"/>
      <c r="C149" s="93"/>
      <c r="D149" s="38">
        <v>3303</v>
      </c>
      <c r="E149" s="38" t="s">
        <v>439</v>
      </c>
      <c r="F149" s="49">
        <v>55</v>
      </c>
    </row>
    <row r="150" spans="2:6" ht="15" x14ac:dyDescent="0.2">
      <c r="B150" s="93"/>
      <c r="C150" s="93"/>
      <c r="D150" s="38">
        <v>3304</v>
      </c>
      <c r="E150" s="38" t="s">
        <v>440</v>
      </c>
      <c r="F150" s="49">
        <v>57</v>
      </c>
    </row>
    <row r="151" spans="2:6" ht="15" x14ac:dyDescent="0.2">
      <c r="B151" s="93"/>
      <c r="C151" s="93"/>
      <c r="D151" s="38">
        <v>4101</v>
      </c>
      <c r="E151" s="38" t="s">
        <v>441</v>
      </c>
      <c r="F151" s="49">
        <v>1039</v>
      </c>
    </row>
    <row r="152" spans="2:6" ht="15" x14ac:dyDescent="0.2">
      <c r="B152" s="93"/>
      <c r="C152" s="93"/>
      <c r="D152" s="38">
        <v>4102</v>
      </c>
      <c r="E152" s="38" t="s">
        <v>442</v>
      </c>
      <c r="F152" s="49">
        <v>585</v>
      </c>
    </row>
    <row r="153" spans="2:6" ht="15" x14ac:dyDescent="0.2">
      <c r="B153" s="93"/>
      <c r="C153" s="93"/>
      <c r="D153" s="38">
        <v>4103</v>
      </c>
      <c r="E153" s="38" t="s">
        <v>443</v>
      </c>
      <c r="F153" s="49">
        <v>52</v>
      </c>
    </row>
    <row r="154" spans="2:6" ht="15" x14ac:dyDescent="0.2">
      <c r="B154" s="93"/>
      <c r="C154" s="93"/>
      <c r="D154" s="38">
        <v>4104</v>
      </c>
      <c r="E154" s="38" t="s">
        <v>444</v>
      </c>
      <c r="F154" s="49">
        <v>54</v>
      </c>
    </row>
    <row r="155" spans="2:6" ht="15" x14ac:dyDescent="0.2">
      <c r="B155" s="93"/>
      <c r="C155" s="93"/>
      <c r="D155" s="38">
        <v>4105</v>
      </c>
      <c r="E155" s="38" t="s">
        <v>445</v>
      </c>
      <c r="F155" s="49">
        <v>12</v>
      </c>
    </row>
    <row r="156" spans="2:6" ht="15" x14ac:dyDescent="0.2">
      <c r="B156" s="93"/>
      <c r="C156" s="93"/>
      <c r="D156" s="38">
        <v>4106</v>
      </c>
      <c r="E156" s="38" t="s">
        <v>446</v>
      </c>
      <c r="F156" s="49">
        <v>45</v>
      </c>
    </row>
    <row r="157" spans="2:6" ht="15" x14ac:dyDescent="0.2">
      <c r="B157" s="93"/>
      <c r="C157" s="93"/>
      <c r="D157" s="38">
        <v>4201</v>
      </c>
      <c r="E157" s="38" t="s">
        <v>447</v>
      </c>
      <c r="F157" s="49">
        <v>106</v>
      </c>
    </row>
    <row r="158" spans="2:6" ht="15" x14ac:dyDescent="0.2">
      <c r="B158" s="93"/>
      <c r="C158" s="93"/>
      <c r="D158" s="38">
        <v>4202</v>
      </c>
      <c r="E158" s="38" t="s">
        <v>448</v>
      </c>
      <c r="F158" s="49">
        <v>35</v>
      </c>
    </row>
    <row r="159" spans="2:6" ht="15" x14ac:dyDescent="0.2">
      <c r="B159" s="93"/>
      <c r="C159" s="93"/>
      <c r="D159" s="38">
        <v>4203</v>
      </c>
      <c r="E159" s="38" t="s">
        <v>449</v>
      </c>
      <c r="F159" s="49">
        <v>83</v>
      </c>
    </row>
    <row r="160" spans="2:6" ht="15" x14ac:dyDescent="0.2">
      <c r="B160" s="93"/>
      <c r="C160" s="93"/>
      <c r="D160" s="38">
        <v>4204</v>
      </c>
      <c r="E160" s="38" t="s">
        <v>450</v>
      </c>
      <c r="F160" s="49">
        <v>47</v>
      </c>
    </row>
    <row r="161" spans="2:6" ht="15" x14ac:dyDescent="0.2">
      <c r="B161" s="93"/>
      <c r="C161" s="93"/>
      <c r="D161" s="38">
        <v>4301</v>
      </c>
      <c r="E161" s="38" t="s">
        <v>451</v>
      </c>
      <c r="F161" s="49">
        <v>352</v>
      </c>
    </row>
    <row r="162" spans="2:6" ht="15" x14ac:dyDescent="0.2">
      <c r="B162" s="93"/>
      <c r="C162" s="93"/>
      <c r="D162" s="38">
        <v>4302</v>
      </c>
      <c r="E162" s="38" t="s">
        <v>452</v>
      </c>
      <c r="F162" s="49">
        <v>50</v>
      </c>
    </row>
    <row r="163" spans="2:6" ht="15" x14ac:dyDescent="0.2">
      <c r="B163" s="93"/>
      <c r="C163" s="93"/>
      <c r="D163" s="38">
        <v>4303</v>
      </c>
      <c r="E163" s="38" t="s">
        <v>453</v>
      </c>
      <c r="F163" s="49">
        <v>83</v>
      </c>
    </row>
    <row r="164" spans="2:6" ht="15" x14ac:dyDescent="0.2">
      <c r="B164" s="93"/>
      <c r="C164" s="93"/>
      <c r="D164" s="38">
        <v>4304</v>
      </c>
      <c r="E164" s="38" t="s">
        <v>454</v>
      </c>
      <c r="F164" s="49">
        <v>73</v>
      </c>
    </row>
    <row r="165" spans="2:6" ht="15" x14ac:dyDescent="0.2">
      <c r="B165" s="93"/>
      <c r="C165" s="93"/>
      <c r="D165" s="38">
        <v>4305</v>
      </c>
      <c r="E165" s="38" t="s">
        <v>455</v>
      </c>
      <c r="F165" s="49">
        <v>9</v>
      </c>
    </row>
    <row r="166" spans="2:6" ht="15" x14ac:dyDescent="0.2">
      <c r="B166" s="93"/>
      <c r="C166" s="93"/>
      <c r="D166" s="38">
        <v>5101</v>
      </c>
      <c r="E166" s="38" t="s">
        <v>456</v>
      </c>
      <c r="F166" s="49">
        <v>1148</v>
      </c>
    </row>
    <row r="167" spans="2:6" ht="15" x14ac:dyDescent="0.2">
      <c r="B167" s="93"/>
      <c r="C167" s="93"/>
      <c r="D167" s="38">
        <v>5102</v>
      </c>
      <c r="E167" s="38" t="s">
        <v>457</v>
      </c>
      <c r="F167" s="49">
        <v>57</v>
      </c>
    </row>
    <row r="168" spans="2:6" ht="15" x14ac:dyDescent="0.2">
      <c r="B168" s="93"/>
      <c r="C168" s="93"/>
      <c r="D168" s="38">
        <v>5103</v>
      </c>
      <c r="E168" s="38" t="s">
        <v>458</v>
      </c>
      <c r="F168" s="49">
        <v>104</v>
      </c>
    </row>
    <row r="169" spans="2:6" ht="15" x14ac:dyDescent="0.2">
      <c r="B169" s="93"/>
      <c r="C169" s="93"/>
      <c r="D169" s="38">
        <v>5104</v>
      </c>
      <c r="E169" s="38" t="s">
        <v>459</v>
      </c>
      <c r="F169" s="49">
        <v>1</v>
      </c>
    </row>
    <row r="170" spans="2:6" ht="15" x14ac:dyDescent="0.2">
      <c r="B170" s="93"/>
      <c r="C170" s="93"/>
      <c r="D170" s="38">
        <v>5105</v>
      </c>
      <c r="E170" s="38" t="s">
        <v>460</v>
      </c>
      <c r="F170" s="49">
        <v>50</v>
      </c>
    </row>
    <row r="171" spans="2:6" ht="15" x14ac:dyDescent="0.2">
      <c r="B171" s="93"/>
      <c r="C171" s="93"/>
      <c r="D171" s="38">
        <v>5107</v>
      </c>
      <c r="E171" s="38" t="s">
        <v>461</v>
      </c>
      <c r="F171" s="49">
        <v>35</v>
      </c>
    </row>
    <row r="172" spans="2:6" ht="15" x14ac:dyDescent="0.2">
      <c r="B172" s="93"/>
      <c r="C172" s="93"/>
      <c r="D172" s="38">
        <v>5109</v>
      </c>
      <c r="E172" s="38" t="s">
        <v>462</v>
      </c>
      <c r="F172" s="49">
        <v>889</v>
      </c>
    </row>
    <row r="173" spans="2:6" ht="15" x14ac:dyDescent="0.2">
      <c r="B173" s="93"/>
      <c r="C173" s="93"/>
      <c r="D173" s="38">
        <v>5301</v>
      </c>
      <c r="E173" s="38" t="s">
        <v>463</v>
      </c>
      <c r="F173" s="49">
        <v>277</v>
      </c>
    </row>
    <row r="174" spans="2:6" ht="15" x14ac:dyDescent="0.2">
      <c r="B174" s="93"/>
      <c r="C174" s="93"/>
      <c r="D174" s="38">
        <v>5302</v>
      </c>
      <c r="E174" s="38" t="s">
        <v>464</v>
      </c>
      <c r="F174" s="49">
        <v>29</v>
      </c>
    </row>
    <row r="175" spans="2:6" ht="15" x14ac:dyDescent="0.2">
      <c r="B175" s="93"/>
      <c r="C175" s="93"/>
      <c r="D175" s="38">
        <v>5303</v>
      </c>
      <c r="E175" s="38" t="s">
        <v>465</v>
      </c>
      <c r="F175" s="49">
        <v>35</v>
      </c>
    </row>
    <row r="176" spans="2:6" ht="15" x14ac:dyDescent="0.2">
      <c r="B176" s="93"/>
      <c r="C176" s="93"/>
      <c r="D176" s="38">
        <v>5304</v>
      </c>
      <c r="E176" s="38" t="s">
        <v>466</v>
      </c>
      <c r="F176" s="49">
        <v>31</v>
      </c>
    </row>
    <row r="177" spans="2:6" ht="15" x14ac:dyDescent="0.2">
      <c r="B177" s="93"/>
      <c r="C177" s="93"/>
      <c r="D177" s="38">
        <v>5401</v>
      </c>
      <c r="E177" s="38" t="s">
        <v>467</v>
      </c>
      <c r="F177" s="49">
        <v>84</v>
      </c>
    </row>
    <row r="178" spans="2:6" ht="15" x14ac:dyDescent="0.2">
      <c r="B178" s="93"/>
      <c r="C178" s="93"/>
      <c r="D178" s="38">
        <v>5402</v>
      </c>
      <c r="E178" s="38" t="s">
        <v>468</v>
      </c>
      <c r="F178" s="49">
        <v>40</v>
      </c>
    </row>
    <row r="179" spans="2:6" ht="15" x14ac:dyDescent="0.2">
      <c r="B179" s="93"/>
      <c r="C179" s="93"/>
      <c r="D179" s="38">
        <v>5403</v>
      </c>
      <c r="E179" s="38" t="s">
        <v>469</v>
      </c>
      <c r="F179" s="49">
        <v>23</v>
      </c>
    </row>
    <row r="180" spans="2:6" ht="15" x14ac:dyDescent="0.2">
      <c r="B180" s="93"/>
      <c r="C180" s="93"/>
      <c r="D180" s="38">
        <v>5404</v>
      </c>
      <c r="E180" s="38" t="s">
        <v>470</v>
      </c>
      <c r="F180" s="49">
        <v>49</v>
      </c>
    </row>
    <row r="181" spans="2:6" ht="15" x14ac:dyDescent="0.2">
      <c r="B181" s="93"/>
      <c r="C181" s="93"/>
      <c r="D181" s="38">
        <v>5405</v>
      </c>
      <c r="E181" s="38" t="s">
        <v>471</v>
      </c>
      <c r="F181" s="49">
        <v>28</v>
      </c>
    </row>
    <row r="182" spans="2:6" ht="15" x14ac:dyDescent="0.2">
      <c r="B182" s="93"/>
      <c r="C182" s="93"/>
      <c r="D182" s="38">
        <v>5501</v>
      </c>
      <c r="E182" s="38" t="s">
        <v>472</v>
      </c>
      <c r="F182" s="49">
        <v>266</v>
      </c>
    </row>
    <row r="183" spans="2:6" ht="15" x14ac:dyDescent="0.2">
      <c r="B183" s="93"/>
      <c r="C183" s="93"/>
      <c r="D183" s="38">
        <v>5502</v>
      </c>
      <c r="E183" s="38" t="s">
        <v>473</v>
      </c>
      <c r="F183" s="49">
        <v>147</v>
      </c>
    </row>
    <row r="184" spans="2:6" ht="15" x14ac:dyDescent="0.2">
      <c r="B184" s="93"/>
      <c r="C184" s="93"/>
      <c r="D184" s="38">
        <v>5503</v>
      </c>
      <c r="E184" s="38" t="s">
        <v>474</v>
      </c>
      <c r="F184" s="49">
        <v>55</v>
      </c>
    </row>
    <row r="185" spans="2:6" ht="15" x14ac:dyDescent="0.2">
      <c r="B185" s="93"/>
      <c r="C185" s="93"/>
      <c r="D185" s="38">
        <v>5504</v>
      </c>
      <c r="E185" s="38" t="s">
        <v>475</v>
      </c>
      <c r="F185" s="49">
        <v>31</v>
      </c>
    </row>
    <row r="186" spans="2:6" ht="15" x14ac:dyDescent="0.2">
      <c r="B186" s="93"/>
      <c r="C186" s="93"/>
      <c r="D186" s="38">
        <v>5506</v>
      </c>
      <c r="E186" s="38" t="s">
        <v>476</v>
      </c>
      <c r="F186" s="49">
        <v>53</v>
      </c>
    </row>
    <row r="187" spans="2:6" ht="15" x14ac:dyDescent="0.2">
      <c r="B187" s="93"/>
      <c r="C187" s="93"/>
      <c r="D187" s="38">
        <v>5601</v>
      </c>
      <c r="E187" s="38" t="s">
        <v>477</v>
      </c>
      <c r="F187" s="49">
        <v>293</v>
      </c>
    </row>
    <row r="188" spans="2:6" ht="15" x14ac:dyDescent="0.2">
      <c r="B188" s="93"/>
      <c r="C188" s="93"/>
      <c r="D188" s="38">
        <v>5602</v>
      </c>
      <c r="E188" s="38" t="s">
        <v>478</v>
      </c>
      <c r="F188" s="49">
        <v>41</v>
      </c>
    </row>
    <row r="189" spans="2:6" ht="15" x14ac:dyDescent="0.2">
      <c r="B189" s="93"/>
      <c r="C189" s="93"/>
      <c r="D189" s="38">
        <v>5603</v>
      </c>
      <c r="E189" s="38" t="s">
        <v>479</v>
      </c>
      <c r="F189" s="49">
        <v>37</v>
      </c>
    </row>
    <row r="190" spans="2:6" ht="15" x14ac:dyDescent="0.2">
      <c r="B190" s="93"/>
      <c r="C190" s="93"/>
      <c r="D190" s="38">
        <v>5604</v>
      </c>
      <c r="E190" s="38" t="s">
        <v>480</v>
      </c>
      <c r="F190" s="49">
        <v>10</v>
      </c>
    </row>
    <row r="191" spans="2:6" ht="15" x14ac:dyDescent="0.2">
      <c r="B191" s="93"/>
      <c r="C191" s="93"/>
      <c r="D191" s="38">
        <v>5605</v>
      </c>
      <c r="E191" s="38" t="s">
        <v>481</v>
      </c>
      <c r="F191" s="49">
        <v>18</v>
      </c>
    </row>
    <row r="192" spans="2:6" ht="15" x14ac:dyDescent="0.2">
      <c r="B192" s="93"/>
      <c r="C192" s="93"/>
      <c r="D192" s="38">
        <v>5606</v>
      </c>
      <c r="E192" s="38" t="s">
        <v>482</v>
      </c>
      <c r="F192" s="49">
        <v>50</v>
      </c>
    </row>
    <row r="193" spans="2:6" ht="15" x14ac:dyDescent="0.2">
      <c r="B193" s="93"/>
      <c r="C193" s="93"/>
      <c r="D193" s="38">
        <v>5701</v>
      </c>
      <c r="E193" s="38" t="s">
        <v>483</v>
      </c>
      <c r="F193" s="49">
        <v>290</v>
      </c>
    </row>
    <row r="194" spans="2:6" ht="15" x14ac:dyDescent="0.2">
      <c r="B194" s="93"/>
      <c r="C194" s="93"/>
      <c r="D194" s="38">
        <v>5702</v>
      </c>
      <c r="E194" s="38" t="s">
        <v>484</v>
      </c>
      <c r="F194" s="49">
        <v>51</v>
      </c>
    </row>
    <row r="195" spans="2:6" ht="15" x14ac:dyDescent="0.2">
      <c r="B195" s="93"/>
      <c r="C195" s="93"/>
      <c r="D195" s="38">
        <v>5703</v>
      </c>
      <c r="E195" s="38" t="s">
        <v>485</v>
      </c>
      <c r="F195" s="49">
        <v>47</v>
      </c>
    </row>
    <row r="196" spans="2:6" ht="15" x14ac:dyDescent="0.2">
      <c r="B196" s="93"/>
      <c r="C196" s="93"/>
      <c r="D196" s="38">
        <v>5704</v>
      </c>
      <c r="E196" s="38" t="s">
        <v>486</v>
      </c>
      <c r="F196" s="49">
        <v>43</v>
      </c>
    </row>
    <row r="197" spans="2:6" ht="15" x14ac:dyDescent="0.2">
      <c r="B197" s="93"/>
      <c r="C197" s="93"/>
      <c r="D197" s="38">
        <v>5705</v>
      </c>
      <c r="E197" s="38" t="s">
        <v>487</v>
      </c>
      <c r="F197" s="49">
        <v>37</v>
      </c>
    </row>
    <row r="198" spans="2:6" ht="15" x14ac:dyDescent="0.2">
      <c r="B198" s="93"/>
      <c r="C198" s="93"/>
      <c r="D198" s="38">
        <v>5706</v>
      </c>
      <c r="E198" s="38" t="s">
        <v>488</v>
      </c>
      <c r="F198" s="49">
        <v>46</v>
      </c>
    </row>
    <row r="199" spans="2:6" ht="15" x14ac:dyDescent="0.2">
      <c r="B199" s="93"/>
      <c r="C199" s="93"/>
      <c r="D199" s="38">
        <v>5801</v>
      </c>
      <c r="E199" s="38" t="s">
        <v>489</v>
      </c>
      <c r="F199" s="49">
        <v>334</v>
      </c>
    </row>
    <row r="200" spans="2:6" ht="15" x14ac:dyDescent="0.2">
      <c r="B200" s="93"/>
      <c r="C200" s="93"/>
      <c r="D200" s="38">
        <v>5802</v>
      </c>
      <c r="E200" s="38" t="s">
        <v>490</v>
      </c>
      <c r="F200" s="49">
        <v>173</v>
      </c>
    </row>
    <row r="201" spans="2:6" ht="15" x14ac:dyDescent="0.2">
      <c r="B201" s="93"/>
      <c r="C201" s="93"/>
      <c r="D201" s="38">
        <v>5803</v>
      </c>
      <c r="E201" s="38" t="s">
        <v>491</v>
      </c>
      <c r="F201" s="49">
        <v>56</v>
      </c>
    </row>
    <row r="202" spans="2:6" ht="15" x14ac:dyDescent="0.2">
      <c r="B202" s="93"/>
      <c r="C202" s="93"/>
      <c r="D202" s="38">
        <v>5804</v>
      </c>
      <c r="E202" s="38" t="s">
        <v>492</v>
      </c>
      <c r="F202" s="49">
        <v>207</v>
      </c>
    </row>
    <row r="203" spans="2:6" ht="15" x14ac:dyDescent="0.2">
      <c r="B203" s="93"/>
      <c r="C203" s="93"/>
      <c r="D203" s="38">
        <v>6101</v>
      </c>
      <c r="E203" s="38" t="s">
        <v>493</v>
      </c>
      <c r="F203" s="49">
        <v>1062</v>
      </c>
    </row>
    <row r="204" spans="2:6" ht="15" x14ac:dyDescent="0.2">
      <c r="B204" s="93"/>
      <c r="C204" s="93"/>
      <c r="D204" s="38">
        <v>6102</v>
      </c>
      <c r="E204" s="38" t="s">
        <v>494</v>
      </c>
      <c r="F204" s="49">
        <v>29</v>
      </c>
    </row>
    <row r="205" spans="2:6" ht="15" x14ac:dyDescent="0.2">
      <c r="B205" s="93"/>
      <c r="C205" s="93"/>
      <c r="D205" s="38">
        <v>6103</v>
      </c>
      <c r="E205" s="38" t="s">
        <v>495</v>
      </c>
      <c r="F205" s="49">
        <v>46</v>
      </c>
    </row>
    <row r="206" spans="2:6" ht="15" x14ac:dyDescent="0.2">
      <c r="B206" s="93"/>
      <c r="C206" s="93"/>
      <c r="D206" s="38">
        <v>6104</v>
      </c>
      <c r="E206" s="38" t="s">
        <v>496</v>
      </c>
      <c r="F206" s="49">
        <v>62</v>
      </c>
    </row>
    <row r="207" spans="2:6" ht="15" x14ac:dyDescent="0.2">
      <c r="B207" s="93"/>
      <c r="C207" s="93"/>
      <c r="D207" s="38">
        <v>6105</v>
      </c>
      <c r="E207" s="38" t="s">
        <v>497</v>
      </c>
      <c r="F207" s="49">
        <v>63</v>
      </c>
    </row>
    <row r="208" spans="2:6" ht="15" x14ac:dyDescent="0.2">
      <c r="B208" s="93"/>
      <c r="C208" s="93"/>
      <c r="D208" s="38">
        <v>6106</v>
      </c>
      <c r="E208" s="38" t="s">
        <v>498</v>
      </c>
      <c r="F208" s="49">
        <v>219</v>
      </c>
    </row>
    <row r="209" spans="2:6" ht="15" x14ac:dyDescent="0.2">
      <c r="B209" s="93"/>
      <c r="C209" s="93"/>
      <c r="D209" s="38">
        <v>6107</v>
      </c>
      <c r="E209" s="38" t="s">
        <v>499</v>
      </c>
      <c r="F209" s="49">
        <v>88</v>
      </c>
    </row>
    <row r="210" spans="2:6" ht="15" x14ac:dyDescent="0.2">
      <c r="B210" s="93"/>
      <c r="C210" s="93"/>
      <c r="D210" s="38">
        <v>6108</v>
      </c>
      <c r="E210" s="38" t="s">
        <v>500</v>
      </c>
      <c r="F210" s="49">
        <v>93</v>
      </c>
    </row>
    <row r="211" spans="2:6" ht="15" x14ac:dyDescent="0.2">
      <c r="B211" s="93"/>
      <c r="C211" s="93"/>
      <c r="D211" s="38">
        <v>6109</v>
      </c>
      <c r="E211" s="38" t="s">
        <v>501</v>
      </c>
      <c r="F211" s="49">
        <v>36</v>
      </c>
    </row>
    <row r="212" spans="2:6" ht="15" x14ac:dyDescent="0.2">
      <c r="B212" s="93"/>
      <c r="C212" s="93"/>
      <c r="D212" s="38">
        <v>6110</v>
      </c>
      <c r="E212" s="38" t="s">
        <v>502</v>
      </c>
      <c r="F212" s="49">
        <v>107</v>
      </c>
    </row>
    <row r="213" spans="2:6" ht="15" x14ac:dyDescent="0.2">
      <c r="B213" s="93"/>
      <c r="C213" s="93"/>
      <c r="D213" s="38">
        <v>6111</v>
      </c>
      <c r="E213" s="38" t="s">
        <v>503</v>
      </c>
      <c r="F213" s="49">
        <v>56</v>
      </c>
    </row>
    <row r="214" spans="2:6" ht="15" x14ac:dyDescent="0.2">
      <c r="B214" s="93"/>
      <c r="C214" s="93"/>
      <c r="D214" s="38">
        <v>6112</v>
      </c>
      <c r="E214" s="38" t="s">
        <v>504</v>
      </c>
      <c r="F214" s="49">
        <v>67</v>
      </c>
    </row>
    <row r="215" spans="2:6" ht="15" x14ac:dyDescent="0.2">
      <c r="B215" s="93"/>
      <c r="C215" s="93"/>
      <c r="D215" s="38">
        <v>6113</v>
      </c>
      <c r="E215" s="38" t="s">
        <v>505</v>
      </c>
      <c r="F215" s="49">
        <v>29</v>
      </c>
    </row>
    <row r="216" spans="2:6" ht="15" x14ac:dyDescent="0.2">
      <c r="B216" s="93"/>
      <c r="C216" s="93"/>
      <c r="D216" s="38">
        <v>6114</v>
      </c>
      <c r="E216" s="38" t="s">
        <v>506</v>
      </c>
      <c r="F216" s="49">
        <v>56</v>
      </c>
    </row>
    <row r="217" spans="2:6" ht="15" x14ac:dyDescent="0.2">
      <c r="B217" s="93"/>
      <c r="C217" s="93"/>
      <c r="D217" s="38">
        <v>6115</v>
      </c>
      <c r="E217" s="38" t="s">
        <v>507</v>
      </c>
      <c r="F217" s="49">
        <v>202</v>
      </c>
    </row>
    <row r="218" spans="2:6" ht="15" x14ac:dyDescent="0.2">
      <c r="B218" s="93"/>
      <c r="C218" s="93"/>
      <c r="D218" s="38">
        <v>6116</v>
      </c>
      <c r="E218" s="38" t="s">
        <v>508</v>
      </c>
      <c r="F218" s="49">
        <v>62</v>
      </c>
    </row>
    <row r="219" spans="2:6" ht="15" x14ac:dyDescent="0.2">
      <c r="B219" s="93"/>
      <c r="C219" s="93"/>
      <c r="D219" s="38">
        <v>6117</v>
      </c>
      <c r="E219" s="38" t="s">
        <v>509</v>
      </c>
      <c r="F219" s="49">
        <v>171</v>
      </c>
    </row>
    <row r="220" spans="2:6" ht="15" x14ac:dyDescent="0.2">
      <c r="B220" s="93"/>
      <c r="C220" s="93"/>
      <c r="D220" s="38">
        <v>6201</v>
      </c>
      <c r="E220" s="38" t="s">
        <v>510</v>
      </c>
      <c r="F220" s="49">
        <v>27</v>
      </c>
    </row>
    <row r="221" spans="2:6" ht="15" x14ac:dyDescent="0.2">
      <c r="B221" s="93"/>
      <c r="C221" s="93"/>
      <c r="D221" s="38">
        <v>6202</v>
      </c>
      <c r="E221" s="38" t="s">
        <v>511</v>
      </c>
      <c r="F221" s="49">
        <v>23</v>
      </c>
    </row>
    <row r="222" spans="2:6" ht="15" x14ac:dyDescent="0.2">
      <c r="B222" s="93"/>
      <c r="C222" s="93"/>
      <c r="D222" s="38">
        <v>6203</v>
      </c>
      <c r="E222" s="38" t="s">
        <v>512</v>
      </c>
      <c r="F222" s="49">
        <v>42</v>
      </c>
    </row>
    <row r="223" spans="2:6" ht="15" x14ac:dyDescent="0.2">
      <c r="B223" s="93"/>
      <c r="C223" s="93"/>
      <c r="D223" s="38">
        <v>6204</v>
      </c>
      <c r="E223" s="38" t="s">
        <v>513</v>
      </c>
      <c r="F223" s="49">
        <v>33</v>
      </c>
    </row>
    <row r="224" spans="2:6" ht="15" x14ac:dyDescent="0.2">
      <c r="B224" s="93"/>
      <c r="C224" s="93"/>
      <c r="D224" s="38">
        <v>6205</v>
      </c>
      <c r="E224" s="38" t="s">
        <v>514</v>
      </c>
      <c r="F224" s="49">
        <v>35</v>
      </c>
    </row>
    <row r="225" spans="2:6" ht="15" x14ac:dyDescent="0.2">
      <c r="B225" s="93"/>
      <c r="C225" s="93"/>
      <c r="D225" s="38">
        <v>6206</v>
      </c>
      <c r="E225" s="38" t="s">
        <v>515</v>
      </c>
      <c r="F225" s="49">
        <v>36</v>
      </c>
    </row>
    <row r="226" spans="2:6" ht="15" x14ac:dyDescent="0.2">
      <c r="B226" s="93"/>
      <c r="C226" s="93"/>
      <c r="D226" s="38">
        <v>6301</v>
      </c>
      <c r="E226" s="38" t="s">
        <v>516</v>
      </c>
      <c r="F226" s="49">
        <v>357</v>
      </c>
    </row>
    <row r="227" spans="2:6" ht="15" x14ac:dyDescent="0.2">
      <c r="B227" s="93"/>
      <c r="C227" s="93"/>
      <c r="D227" s="38">
        <v>6302</v>
      </c>
      <c r="E227" s="38" t="s">
        <v>517</v>
      </c>
      <c r="F227" s="49">
        <v>54</v>
      </c>
    </row>
    <row r="228" spans="2:6" ht="15" x14ac:dyDescent="0.2">
      <c r="B228" s="93"/>
      <c r="C228" s="93"/>
      <c r="D228" s="38">
        <v>6303</v>
      </c>
      <c r="E228" s="38" t="s">
        <v>518</v>
      </c>
      <c r="F228" s="49">
        <v>93</v>
      </c>
    </row>
    <row r="229" spans="2:6" ht="15" x14ac:dyDescent="0.2">
      <c r="B229" s="93"/>
      <c r="C229" s="93"/>
      <c r="D229" s="38">
        <v>6304</v>
      </c>
      <c r="E229" s="38" t="s">
        <v>519</v>
      </c>
      <c r="F229" s="49">
        <v>46</v>
      </c>
    </row>
    <row r="230" spans="2:6" ht="15" x14ac:dyDescent="0.2">
      <c r="B230" s="93"/>
      <c r="C230" s="93"/>
      <c r="D230" s="38">
        <v>6305</v>
      </c>
      <c r="E230" s="38" t="s">
        <v>520</v>
      </c>
      <c r="F230" s="49">
        <v>48</v>
      </c>
    </row>
    <row r="231" spans="2:6" ht="15" x14ac:dyDescent="0.2">
      <c r="B231" s="93"/>
      <c r="C231" s="93"/>
      <c r="D231" s="38">
        <v>6306</v>
      </c>
      <c r="E231" s="38" t="s">
        <v>521</v>
      </c>
      <c r="F231" s="49">
        <v>20</v>
      </c>
    </row>
    <row r="232" spans="2:6" ht="15" x14ac:dyDescent="0.2">
      <c r="B232" s="93"/>
      <c r="C232" s="93"/>
      <c r="D232" s="38">
        <v>6307</v>
      </c>
      <c r="E232" s="38" t="s">
        <v>522</v>
      </c>
      <c r="F232" s="49">
        <v>36</v>
      </c>
    </row>
    <row r="233" spans="2:6" ht="15" x14ac:dyDescent="0.2">
      <c r="B233" s="93"/>
      <c r="C233" s="93"/>
      <c r="D233" s="38">
        <v>6308</v>
      </c>
      <c r="E233" s="38" t="s">
        <v>523</v>
      </c>
      <c r="F233" s="49">
        <v>35</v>
      </c>
    </row>
    <row r="234" spans="2:6" ht="15" x14ac:dyDescent="0.2">
      <c r="B234" s="93"/>
      <c r="C234" s="93"/>
      <c r="D234" s="38">
        <v>6309</v>
      </c>
      <c r="E234" s="38" t="s">
        <v>524</v>
      </c>
      <c r="F234" s="49">
        <v>9</v>
      </c>
    </row>
    <row r="235" spans="2:6" ht="15" x14ac:dyDescent="0.2">
      <c r="B235" s="93"/>
      <c r="C235" s="93"/>
      <c r="D235" s="38">
        <v>6310</v>
      </c>
      <c r="E235" s="38" t="s">
        <v>525</v>
      </c>
      <c r="F235" s="49">
        <v>180</v>
      </c>
    </row>
    <row r="236" spans="2:6" ht="15" x14ac:dyDescent="0.2">
      <c r="B236" s="93"/>
      <c r="C236" s="93"/>
      <c r="D236" s="38">
        <v>7101</v>
      </c>
      <c r="E236" s="38" t="s">
        <v>526</v>
      </c>
      <c r="F236" s="49">
        <v>946</v>
      </c>
    </row>
    <row r="237" spans="2:6" ht="15" x14ac:dyDescent="0.2">
      <c r="B237" s="93"/>
      <c r="C237" s="93"/>
      <c r="D237" s="38">
        <v>7102</v>
      </c>
      <c r="E237" s="38" t="s">
        <v>527</v>
      </c>
      <c r="F237" s="49">
        <v>120</v>
      </c>
    </row>
    <row r="238" spans="2:6" ht="15" x14ac:dyDescent="0.2">
      <c r="B238" s="93"/>
      <c r="C238" s="93"/>
      <c r="D238" s="38">
        <v>7103</v>
      </c>
      <c r="E238" s="38" t="s">
        <v>528</v>
      </c>
      <c r="F238" s="49">
        <v>51</v>
      </c>
    </row>
    <row r="239" spans="2:6" ht="15" x14ac:dyDescent="0.2">
      <c r="B239" s="93"/>
      <c r="C239" s="93"/>
      <c r="D239" s="38">
        <v>7104</v>
      </c>
      <c r="E239" s="38" t="s">
        <v>529</v>
      </c>
      <c r="F239" s="49">
        <v>43</v>
      </c>
    </row>
    <row r="240" spans="2:6" ht="15" x14ac:dyDescent="0.2">
      <c r="B240" s="93"/>
      <c r="C240" s="93"/>
      <c r="D240" s="38">
        <v>7105</v>
      </c>
      <c r="E240" s="38" t="s">
        <v>530</v>
      </c>
      <c r="F240" s="49">
        <v>36</v>
      </c>
    </row>
    <row r="241" spans="2:6" ht="15" x14ac:dyDescent="0.2">
      <c r="B241" s="93"/>
      <c r="C241" s="93"/>
      <c r="D241" s="38">
        <v>7106</v>
      </c>
      <c r="E241" s="38" t="s">
        <v>531</v>
      </c>
      <c r="F241" s="49">
        <v>38</v>
      </c>
    </row>
    <row r="242" spans="2:6" ht="15" x14ac:dyDescent="0.2">
      <c r="B242" s="93"/>
      <c r="C242" s="93"/>
      <c r="D242" s="38">
        <v>7107</v>
      </c>
      <c r="E242" s="38" t="s">
        <v>532</v>
      </c>
      <c r="F242" s="49">
        <v>38</v>
      </c>
    </row>
    <row r="243" spans="2:6" ht="15" x14ac:dyDescent="0.2">
      <c r="B243" s="93"/>
      <c r="C243" s="93"/>
      <c r="D243" s="38">
        <v>7108</v>
      </c>
      <c r="E243" s="38" t="s">
        <v>533</v>
      </c>
      <c r="F243" s="49">
        <v>42</v>
      </c>
    </row>
    <row r="244" spans="2:6" ht="15" x14ac:dyDescent="0.2">
      <c r="B244" s="93"/>
      <c r="C244" s="93"/>
      <c r="D244" s="38">
        <v>7109</v>
      </c>
      <c r="E244" s="38" t="s">
        <v>534</v>
      </c>
      <c r="F244" s="49">
        <v>46</v>
      </c>
    </row>
    <row r="245" spans="2:6" ht="15" x14ac:dyDescent="0.2">
      <c r="B245" s="93"/>
      <c r="C245" s="93"/>
      <c r="D245" s="38">
        <v>7110</v>
      </c>
      <c r="E245" s="38" t="s">
        <v>535</v>
      </c>
      <c r="F245" s="49">
        <v>26</v>
      </c>
    </row>
    <row r="246" spans="2:6" ht="15" x14ac:dyDescent="0.2">
      <c r="B246" s="93"/>
      <c r="C246" s="93"/>
      <c r="D246" s="38">
        <v>7201</v>
      </c>
      <c r="E246" s="38" t="s">
        <v>536</v>
      </c>
      <c r="F246" s="49">
        <v>143</v>
      </c>
    </row>
    <row r="247" spans="2:6" ht="15" x14ac:dyDescent="0.2">
      <c r="B247" s="93"/>
      <c r="C247" s="93"/>
      <c r="D247" s="38">
        <v>7202</v>
      </c>
      <c r="E247" s="38" t="s">
        <v>537</v>
      </c>
      <c r="F247" s="49">
        <v>69</v>
      </c>
    </row>
    <row r="248" spans="2:6" ht="15" x14ac:dyDescent="0.2">
      <c r="B248" s="93"/>
      <c r="C248" s="93"/>
      <c r="D248" s="38">
        <v>7203</v>
      </c>
      <c r="E248" s="38" t="s">
        <v>538</v>
      </c>
      <c r="F248" s="49">
        <v>38</v>
      </c>
    </row>
    <row r="249" spans="2:6" ht="15" x14ac:dyDescent="0.2">
      <c r="B249" s="93"/>
      <c r="C249" s="93"/>
      <c r="D249" s="38">
        <v>7301</v>
      </c>
      <c r="E249" s="38" t="s">
        <v>539</v>
      </c>
      <c r="F249" s="49">
        <v>959</v>
      </c>
    </row>
    <row r="250" spans="2:6" ht="15" x14ac:dyDescent="0.2">
      <c r="B250" s="93"/>
      <c r="C250" s="93"/>
      <c r="D250" s="38">
        <v>7302</v>
      </c>
      <c r="E250" s="38" t="s">
        <v>540</v>
      </c>
      <c r="F250" s="49">
        <v>51</v>
      </c>
    </row>
    <row r="251" spans="2:6" ht="15" x14ac:dyDescent="0.2">
      <c r="B251" s="93"/>
      <c r="C251" s="93"/>
      <c r="D251" s="38">
        <v>7303</v>
      </c>
      <c r="E251" s="38" t="s">
        <v>541</v>
      </c>
      <c r="F251" s="49">
        <v>56</v>
      </c>
    </row>
    <row r="252" spans="2:6" ht="15" x14ac:dyDescent="0.2">
      <c r="B252" s="93"/>
      <c r="C252" s="93"/>
      <c r="D252" s="38">
        <v>7304</v>
      </c>
      <c r="E252" s="38" t="s">
        <v>542</v>
      </c>
      <c r="F252" s="49">
        <v>60</v>
      </c>
    </row>
    <row r="253" spans="2:6" ht="15" x14ac:dyDescent="0.2">
      <c r="B253" s="93"/>
      <c r="C253" s="93"/>
      <c r="D253" s="38">
        <v>7305</v>
      </c>
      <c r="E253" s="38" t="s">
        <v>543</v>
      </c>
      <c r="F253" s="49">
        <v>50</v>
      </c>
    </row>
    <row r="254" spans="2:6" ht="15" x14ac:dyDescent="0.2">
      <c r="B254" s="93"/>
      <c r="C254" s="93"/>
      <c r="D254" s="38">
        <v>7306</v>
      </c>
      <c r="E254" s="38" t="s">
        <v>544</v>
      </c>
      <c r="F254" s="49">
        <v>53</v>
      </c>
    </row>
    <row r="255" spans="2:6" ht="15" x14ac:dyDescent="0.2">
      <c r="B255" s="93"/>
      <c r="C255" s="93"/>
      <c r="D255" s="38">
        <v>7307</v>
      </c>
      <c r="E255" s="38" t="s">
        <v>545</v>
      </c>
      <c r="F255" s="49">
        <v>34</v>
      </c>
    </row>
    <row r="256" spans="2:6" ht="15" x14ac:dyDescent="0.2">
      <c r="B256" s="93"/>
      <c r="C256" s="93"/>
      <c r="D256" s="38">
        <v>7308</v>
      </c>
      <c r="E256" s="38" t="s">
        <v>546</v>
      </c>
      <c r="F256" s="49">
        <v>86</v>
      </c>
    </row>
    <row r="257" spans="2:6" ht="15" x14ac:dyDescent="0.2">
      <c r="B257" s="93"/>
      <c r="C257" s="93"/>
      <c r="D257" s="38">
        <v>7309</v>
      </c>
      <c r="E257" s="38" t="s">
        <v>547</v>
      </c>
      <c r="F257" s="49">
        <v>37</v>
      </c>
    </row>
    <row r="258" spans="2:6" ht="15" x14ac:dyDescent="0.2">
      <c r="B258" s="93"/>
      <c r="C258" s="93"/>
      <c r="D258" s="38">
        <v>7401</v>
      </c>
      <c r="E258" s="38" t="s">
        <v>548</v>
      </c>
      <c r="F258" s="49">
        <v>287</v>
      </c>
    </row>
    <row r="259" spans="2:6" ht="15" x14ac:dyDescent="0.2">
      <c r="B259" s="93"/>
      <c r="C259" s="93"/>
      <c r="D259" s="38">
        <v>7402</v>
      </c>
      <c r="E259" s="38" t="s">
        <v>549</v>
      </c>
      <c r="F259" s="49">
        <v>35</v>
      </c>
    </row>
    <row r="260" spans="2:6" ht="15" x14ac:dyDescent="0.2">
      <c r="B260" s="93"/>
      <c r="C260" s="93"/>
      <c r="D260" s="38">
        <v>7403</v>
      </c>
      <c r="E260" s="38" t="s">
        <v>550</v>
      </c>
      <c r="F260" s="49">
        <v>59</v>
      </c>
    </row>
    <row r="261" spans="2:6" ht="15" x14ac:dyDescent="0.2">
      <c r="B261" s="93"/>
      <c r="C261" s="93"/>
      <c r="D261" s="38">
        <v>7404</v>
      </c>
      <c r="E261" s="38" t="s">
        <v>551</v>
      </c>
      <c r="F261" s="49">
        <v>111</v>
      </c>
    </row>
    <row r="262" spans="2:6" ht="15" x14ac:dyDescent="0.2">
      <c r="B262" s="93"/>
      <c r="C262" s="93"/>
      <c r="D262" s="38">
        <v>7405</v>
      </c>
      <c r="E262" s="38" t="s">
        <v>552</v>
      </c>
      <c r="F262" s="49">
        <v>55</v>
      </c>
    </row>
    <row r="263" spans="2:6" ht="15" x14ac:dyDescent="0.2">
      <c r="B263" s="93"/>
      <c r="C263" s="93"/>
      <c r="D263" s="38">
        <v>7406</v>
      </c>
      <c r="E263" s="38" t="s">
        <v>553</v>
      </c>
      <c r="F263" s="49">
        <v>116</v>
      </c>
    </row>
    <row r="264" spans="2:6" ht="15" x14ac:dyDescent="0.2">
      <c r="B264" s="93"/>
      <c r="C264" s="93"/>
      <c r="D264" s="38">
        <v>7407</v>
      </c>
      <c r="E264" s="38" t="s">
        <v>554</v>
      </c>
      <c r="F264" s="49">
        <v>21</v>
      </c>
    </row>
    <row r="265" spans="2:6" ht="15" x14ac:dyDescent="0.2">
      <c r="B265" s="93"/>
      <c r="C265" s="93"/>
      <c r="D265" s="38">
        <v>7408</v>
      </c>
      <c r="E265" s="38" t="s">
        <v>555</v>
      </c>
      <c r="F265" s="49">
        <v>33</v>
      </c>
    </row>
    <row r="266" spans="2:6" ht="15" x14ac:dyDescent="0.2">
      <c r="B266" s="93"/>
      <c r="C266" s="93"/>
      <c r="D266" s="38">
        <v>8101</v>
      </c>
      <c r="E266" s="38" t="s">
        <v>556</v>
      </c>
      <c r="F266" s="49">
        <v>1887</v>
      </c>
    </row>
    <row r="267" spans="2:6" ht="15" x14ac:dyDescent="0.2">
      <c r="B267" s="93"/>
      <c r="C267" s="93"/>
      <c r="D267" s="38">
        <v>8102</v>
      </c>
      <c r="E267" s="38" t="s">
        <v>557</v>
      </c>
      <c r="F267" s="49">
        <v>270</v>
      </c>
    </row>
    <row r="268" spans="2:6" ht="15" x14ac:dyDescent="0.2">
      <c r="B268" s="93"/>
      <c r="C268" s="93"/>
      <c r="D268" s="38">
        <v>8103</v>
      </c>
      <c r="E268" s="38" t="s">
        <v>558</v>
      </c>
      <c r="F268" s="49">
        <v>266</v>
      </c>
    </row>
    <row r="269" spans="2:6" ht="15" x14ac:dyDescent="0.2">
      <c r="B269" s="93"/>
      <c r="C269" s="93"/>
      <c r="D269" s="38">
        <v>8104</v>
      </c>
      <c r="E269" s="38" t="s">
        <v>559</v>
      </c>
      <c r="F269" s="49">
        <v>69</v>
      </c>
    </row>
    <row r="270" spans="2:6" ht="15" x14ac:dyDescent="0.2">
      <c r="B270" s="93"/>
      <c r="C270" s="93"/>
      <c r="D270" s="38">
        <v>8105</v>
      </c>
      <c r="E270" s="38" t="s">
        <v>560</v>
      </c>
      <c r="F270" s="49">
        <v>49</v>
      </c>
    </row>
    <row r="271" spans="2:6" ht="15" x14ac:dyDescent="0.2">
      <c r="B271" s="93"/>
      <c r="C271" s="93"/>
      <c r="D271" s="38">
        <v>8106</v>
      </c>
      <c r="E271" s="38" t="s">
        <v>561</v>
      </c>
      <c r="F271" s="49">
        <v>142</v>
      </c>
    </row>
    <row r="272" spans="2:6" ht="15" x14ac:dyDescent="0.2">
      <c r="B272" s="93"/>
      <c r="C272" s="93"/>
      <c r="D272" s="38">
        <v>8107</v>
      </c>
      <c r="E272" s="38" t="s">
        <v>562</v>
      </c>
      <c r="F272" s="49">
        <v>90</v>
      </c>
    </row>
    <row r="273" spans="2:6" ht="15" x14ac:dyDescent="0.2">
      <c r="B273" s="93"/>
      <c r="C273" s="93"/>
      <c r="D273" s="38">
        <v>8108</v>
      </c>
      <c r="E273" s="38" t="s">
        <v>563</v>
      </c>
      <c r="F273" s="49">
        <v>182</v>
      </c>
    </row>
    <row r="274" spans="2:6" ht="15" x14ac:dyDescent="0.2">
      <c r="B274" s="93"/>
      <c r="C274" s="93"/>
      <c r="D274" s="38">
        <v>8109</v>
      </c>
      <c r="E274" s="38" t="s">
        <v>564</v>
      </c>
      <c r="F274" s="49">
        <v>47</v>
      </c>
    </row>
    <row r="275" spans="2:6" ht="15" x14ac:dyDescent="0.2">
      <c r="B275" s="93"/>
      <c r="C275" s="93"/>
      <c r="D275" s="38">
        <v>8110</v>
      </c>
      <c r="E275" s="38" t="s">
        <v>565</v>
      </c>
      <c r="F275" s="49">
        <v>544</v>
      </c>
    </row>
    <row r="276" spans="2:6" ht="15" x14ac:dyDescent="0.2">
      <c r="B276" s="93"/>
      <c r="C276" s="93"/>
      <c r="D276" s="38">
        <v>8111</v>
      </c>
      <c r="E276" s="38" t="s">
        <v>566</v>
      </c>
      <c r="F276" s="49">
        <v>111</v>
      </c>
    </row>
    <row r="277" spans="2:6" ht="15" x14ac:dyDescent="0.2">
      <c r="B277" s="93"/>
      <c r="C277" s="93"/>
      <c r="D277" s="38">
        <v>8112</v>
      </c>
      <c r="E277" s="38" t="s">
        <v>567</v>
      </c>
      <c r="F277" s="49">
        <v>224</v>
      </c>
    </row>
    <row r="278" spans="2:6" ht="15" x14ac:dyDescent="0.2">
      <c r="B278" s="93"/>
      <c r="C278" s="93"/>
      <c r="D278" s="38">
        <v>8201</v>
      </c>
      <c r="E278" s="38" t="s">
        <v>568</v>
      </c>
      <c r="F278" s="49">
        <v>73</v>
      </c>
    </row>
    <row r="279" spans="2:6" ht="15" x14ac:dyDescent="0.2">
      <c r="B279" s="93"/>
      <c r="C279" s="93"/>
      <c r="D279" s="38">
        <v>8202</v>
      </c>
      <c r="E279" s="38" t="s">
        <v>569</v>
      </c>
      <c r="F279" s="49">
        <v>138</v>
      </c>
    </row>
    <row r="280" spans="2:6" ht="15" x14ac:dyDescent="0.2">
      <c r="B280" s="93"/>
      <c r="C280" s="93"/>
      <c r="D280" s="38">
        <v>8203</v>
      </c>
      <c r="E280" s="38" t="s">
        <v>570</v>
      </c>
      <c r="F280" s="49">
        <v>116</v>
      </c>
    </row>
    <row r="281" spans="2:6" ht="15" x14ac:dyDescent="0.2">
      <c r="B281" s="93"/>
      <c r="C281" s="93"/>
      <c r="D281" s="38">
        <v>8204</v>
      </c>
      <c r="E281" s="38" t="s">
        <v>571</v>
      </c>
      <c r="F281" s="49">
        <v>56</v>
      </c>
    </row>
    <row r="282" spans="2:6" ht="15" x14ac:dyDescent="0.2">
      <c r="B282" s="93"/>
      <c r="C282" s="93"/>
      <c r="D282" s="38">
        <v>8205</v>
      </c>
      <c r="E282" s="38" t="s">
        <v>572</v>
      </c>
      <c r="F282" s="49">
        <v>141</v>
      </c>
    </row>
    <row r="283" spans="2:6" ht="15" x14ac:dyDescent="0.2">
      <c r="B283" s="93"/>
      <c r="C283" s="93"/>
      <c r="D283" s="38">
        <v>8206</v>
      </c>
      <c r="E283" s="38" t="s">
        <v>573</v>
      </c>
      <c r="F283" s="49">
        <v>80</v>
      </c>
    </row>
    <row r="284" spans="2:6" ht="15" x14ac:dyDescent="0.2">
      <c r="B284" s="93"/>
      <c r="C284" s="93"/>
      <c r="D284" s="38">
        <v>8207</v>
      </c>
      <c r="E284" s="38" t="s">
        <v>574</v>
      </c>
      <c r="F284" s="49">
        <v>55</v>
      </c>
    </row>
    <row r="285" spans="2:6" ht="15" x14ac:dyDescent="0.2">
      <c r="B285" s="93"/>
      <c r="C285" s="93"/>
      <c r="D285" s="38">
        <v>8301</v>
      </c>
      <c r="E285" s="38" t="s">
        <v>575</v>
      </c>
      <c r="F285" s="49">
        <v>667</v>
      </c>
    </row>
    <row r="286" spans="2:6" ht="15" x14ac:dyDescent="0.2">
      <c r="B286" s="93"/>
      <c r="C286" s="93"/>
      <c r="D286" s="38">
        <v>8302</v>
      </c>
      <c r="E286" s="38" t="s">
        <v>576</v>
      </c>
      <c r="F286" s="49">
        <v>40</v>
      </c>
    </row>
    <row r="287" spans="2:6" ht="15" x14ac:dyDescent="0.2">
      <c r="B287" s="93"/>
      <c r="C287" s="93"/>
      <c r="D287" s="38">
        <v>8303</v>
      </c>
      <c r="E287" s="38" t="s">
        <v>577</v>
      </c>
      <c r="F287" s="49">
        <v>85</v>
      </c>
    </row>
    <row r="288" spans="2:6" ht="15" x14ac:dyDescent="0.2">
      <c r="B288" s="93"/>
      <c r="C288" s="93"/>
      <c r="D288" s="38">
        <v>8304</v>
      </c>
      <c r="E288" s="38" t="s">
        <v>578</v>
      </c>
      <c r="F288" s="49">
        <v>86</v>
      </c>
    </row>
    <row r="289" spans="2:6" ht="15" x14ac:dyDescent="0.2">
      <c r="B289" s="93"/>
      <c r="C289" s="93"/>
      <c r="D289" s="38">
        <v>8305</v>
      </c>
      <c r="E289" s="38" t="s">
        <v>579</v>
      </c>
      <c r="F289" s="49">
        <v>52</v>
      </c>
    </row>
    <row r="290" spans="2:6" ht="15" x14ac:dyDescent="0.2">
      <c r="B290" s="93"/>
      <c r="C290" s="93"/>
      <c r="D290" s="38">
        <v>8306</v>
      </c>
      <c r="E290" s="38" t="s">
        <v>580</v>
      </c>
      <c r="F290" s="49">
        <v>82</v>
      </c>
    </row>
    <row r="291" spans="2:6" ht="15" x14ac:dyDescent="0.2">
      <c r="B291" s="93"/>
      <c r="C291" s="93"/>
      <c r="D291" s="38">
        <v>8307</v>
      </c>
      <c r="E291" s="38" t="s">
        <v>581</v>
      </c>
      <c r="F291" s="49">
        <v>17</v>
      </c>
    </row>
    <row r="292" spans="2:6" ht="15" x14ac:dyDescent="0.2">
      <c r="B292" s="93"/>
      <c r="C292" s="93"/>
      <c r="D292" s="38">
        <v>8308</v>
      </c>
      <c r="E292" s="38" t="s">
        <v>582</v>
      </c>
      <c r="F292" s="49">
        <v>28</v>
      </c>
    </row>
    <row r="293" spans="2:6" ht="15" x14ac:dyDescent="0.2">
      <c r="B293" s="93"/>
      <c r="C293" s="93"/>
      <c r="D293" s="38">
        <v>8309</v>
      </c>
      <c r="E293" s="38" t="s">
        <v>583</v>
      </c>
      <c r="F293" s="49">
        <v>28</v>
      </c>
    </row>
    <row r="294" spans="2:6" ht="15" x14ac:dyDescent="0.2">
      <c r="B294" s="93"/>
      <c r="C294" s="93"/>
      <c r="D294" s="38">
        <v>8310</v>
      </c>
      <c r="E294" s="38" t="s">
        <v>584</v>
      </c>
      <c r="F294" s="49">
        <v>24</v>
      </c>
    </row>
    <row r="295" spans="2:6" ht="15" x14ac:dyDescent="0.2">
      <c r="B295" s="93"/>
      <c r="C295" s="93"/>
      <c r="D295" s="38">
        <v>8311</v>
      </c>
      <c r="E295" s="38" t="s">
        <v>585</v>
      </c>
      <c r="F295" s="49">
        <v>51</v>
      </c>
    </row>
    <row r="296" spans="2:6" ht="15" x14ac:dyDescent="0.2">
      <c r="B296" s="93"/>
      <c r="C296" s="93"/>
      <c r="D296" s="38">
        <v>8312</v>
      </c>
      <c r="E296" s="38" t="s">
        <v>586</v>
      </c>
      <c r="F296" s="49">
        <v>42</v>
      </c>
    </row>
    <row r="297" spans="2:6" ht="15" x14ac:dyDescent="0.2">
      <c r="B297" s="93"/>
      <c r="C297" s="93"/>
      <c r="D297" s="38">
        <v>8313</v>
      </c>
      <c r="E297" s="38" t="s">
        <v>587</v>
      </c>
      <c r="F297" s="49">
        <v>47</v>
      </c>
    </row>
    <row r="298" spans="2:6" ht="15" x14ac:dyDescent="0.2">
      <c r="B298" s="93"/>
      <c r="C298" s="93"/>
      <c r="D298" s="38">
        <v>8314</v>
      </c>
      <c r="E298" s="38" t="s">
        <v>588</v>
      </c>
      <c r="F298" s="49">
        <v>50</v>
      </c>
    </row>
    <row r="299" spans="2:6" ht="15" x14ac:dyDescent="0.2">
      <c r="B299" s="93"/>
      <c r="C299" s="93"/>
      <c r="D299" s="38">
        <v>9101</v>
      </c>
      <c r="E299" s="38" t="s">
        <v>589</v>
      </c>
      <c r="F299" s="49">
        <v>1654</v>
      </c>
    </row>
    <row r="300" spans="2:6" ht="15" x14ac:dyDescent="0.2">
      <c r="B300" s="93"/>
      <c r="C300" s="93"/>
      <c r="D300" s="38">
        <v>9102</v>
      </c>
      <c r="E300" s="38" t="s">
        <v>590</v>
      </c>
      <c r="F300" s="49">
        <v>63</v>
      </c>
    </row>
    <row r="301" spans="2:6" ht="15" x14ac:dyDescent="0.2">
      <c r="B301" s="93"/>
      <c r="C301" s="93"/>
      <c r="D301" s="38">
        <v>9103</v>
      </c>
      <c r="E301" s="38" t="s">
        <v>591</v>
      </c>
      <c r="F301" s="49">
        <v>53</v>
      </c>
    </row>
    <row r="302" spans="2:6" ht="15" x14ac:dyDescent="0.2">
      <c r="B302" s="93"/>
      <c r="C302" s="93"/>
      <c r="D302" s="38">
        <v>9104</v>
      </c>
      <c r="E302" s="38" t="s">
        <v>592</v>
      </c>
      <c r="F302" s="49">
        <v>51</v>
      </c>
    </row>
    <row r="303" spans="2:6" ht="15" x14ac:dyDescent="0.2">
      <c r="B303" s="93"/>
      <c r="C303" s="93"/>
      <c r="D303" s="38">
        <v>9105</v>
      </c>
      <c r="E303" s="38" t="s">
        <v>593</v>
      </c>
      <c r="F303" s="49">
        <v>67</v>
      </c>
    </row>
    <row r="304" spans="2:6" ht="15" x14ac:dyDescent="0.2">
      <c r="B304" s="93"/>
      <c r="C304" s="93"/>
      <c r="D304" s="38">
        <v>9106</v>
      </c>
      <c r="E304" s="38" t="s">
        <v>594</v>
      </c>
      <c r="F304" s="49">
        <v>47</v>
      </c>
    </row>
    <row r="305" spans="2:6" ht="15" x14ac:dyDescent="0.2">
      <c r="B305" s="93"/>
      <c r="C305" s="93"/>
      <c r="D305" s="38">
        <v>9107</v>
      </c>
      <c r="E305" s="38" t="s">
        <v>595</v>
      </c>
      <c r="F305" s="49">
        <v>36</v>
      </c>
    </row>
    <row r="306" spans="2:6" ht="15" x14ac:dyDescent="0.2">
      <c r="B306" s="93"/>
      <c r="C306" s="93"/>
      <c r="D306" s="38">
        <v>9108</v>
      </c>
      <c r="E306" s="38" t="s">
        <v>596</v>
      </c>
      <c r="F306" s="49">
        <v>83</v>
      </c>
    </row>
    <row r="307" spans="2:6" ht="15" x14ac:dyDescent="0.2">
      <c r="B307" s="93"/>
      <c r="C307" s="93"/>
      <c r="D307" s="38">
        <v>9109</v>
      </c>
      <c r="E307" s="38" t="s">
        <v>597</v>
      </c>
      <c r="F307" s="49">
        <v>113</v>
      </c>
    </row>
    <row r="308" spans="2:6" ht="15" x14ac:dyDescent="0.2">
      <c r="B308" s="93"/>
      <c r="C308" s="93"/>
      <c r="D308" s="38">
        <v>9110</v>
      </c>
      <c r="E308" s="38" t="s">
        <v>598</v>
      </c>
      <c r="F308" s="49">
        <v>38</v>
      </c>
    </row>
    <row r="309" spans="2:6" ht="15" x14ac:dyDescent="0.2">
      <c r="B309" s="93"/>
      <c r="C309" s="93"/>
      <c r="D309" s="38">
        <v>9111</v>
      </c>
      <c r="E309" s="38" t="s">
        <v>599</v>
      </c>
      <c r="F309" s="49">
        <v>111</v>
      </c>
    </row>
    <row r="310" spans="2:6" ht="15" x14ac:dyDescent="0.2">
      <c r="B310" s="93"/>
      <c r="C310" s="93"/>
      <c r="D310" s="38">
        <v>9112</v>
      </c>
      <c r="E310" s="38" t="s">
        <v>600</v>
      </c>
      <c r="F310" s="49">
        <v>139</v>
      </c>
    </row>
    <row r="311" spans="2:6" ht="15" x14ac:dyDescent="0.2">
      <c r="B311" s="93"/>
      <c r="C311" s="93"/>
      <c r="D311" s="38">
        <v>9113</v>
      </c>
      <c r="E311" s="38" t="s">
        <v>601</v>
      </c>
      <c r="F311" s="49">
        <v>40</v>
      </c>
    </row>
    <row r="312" spans="2:6" ht="15" x14ac:dyDescent="0.2">
      <c r="B312" s="93"/>
      <c r="C312" s="93"/>
      <c r="D312" s="38">
        <v>9114</v>
      </c>
      <c r="E312" s="38" t="s">
        <v>602</v>
      </c>
      <c r="F312" s="49">
        <v>86</v>
      </c>
    </row>
    <row r="313" spans="2:6" ht="15" x14ac:dyDescent="0.2">
      <c r="B313" s="93"/>
      <c r="C313" s="93"/>
      <c r="D313" s="38">
        <v>9115</v>
      </c>
      <c r="E313" s="38" t="s">
        <v>603</v>
      </c>
      <c r="F313" s="49">
        <v>56</v>
      </c>
    </row>
    <row r="314" spans="2:6" ht="15" x14ac:dyDescent="0.2">
      <c r="B314" s="93"/>
      <c r="C314" s="93"/>
      <c r="D314" s="38">
        <v>9116</v>
      </c>
      <c r="E314" s="38" t="s">
        <v>604</v>
      </c>
      <c r="F314" s="49">
        <v>34</v>
      </c>
    </row>
    <row r="315" spans="2:6" ht="15" x14ac:dyDescent="0.2">
      <c r="B315" s="93"/>
      <c r="C315" s="93"/>
      <c r="D315" s="38">
        <v>9117</v>
      </c>
      <c r="E315" s="38" t="s">
        <v>605</v>
      </c>
      <c r="F315" s="49">
        <v>32</v>
      </c>
    </row>
    <row r="316" spans="2:6" ht="15" x14ac:dyDescent="0.2">
      <c r="B316" s="93"/>
      <c r="C316" s="93"/>
      <c r="D316" s="38">
        <v>9118</v>
      </c>
      <c r="E316" s="38" t="s">
        <v>606</v>
      </c>
      <c r="F316" s="49">
        <v>63</v>
      </c>
    </row>
    <row r="317" spans="2:6" ht="15" x14ac:dyDescent="0.2">
      <c r="B317" s="93"/>
      <c r="C317" s="93"/>
      <c r="D317" s="38">
        <v>9119</v>
      </c>
      <c r="E317" s="38" t="s">
        <v>607</v>
      </c>
      <c r="F317" s="49">
        <v>126</v>
      </c>
    </row>
    <row r="318" spans="2:6" ht="15" x14ac:dyDescent="0.2">
      <c r="B318" s="93"/>
      <c r="C318" s="93"/>
      <c r="D318" s="38">
        <v>9120</v>
      </c>
      <c r="E318" s="38" t="s">
        <v>608</v>
      </c>
      <c r="F318" s="49">
        <v>177</v>
      </c>
    </row>
    <row r="319" spans="2:6" ht="15" x14ac:dyDescent="0.2">
      <c r="B319" s="93"/>
      <c r="C319" s="93"/>
      <c r="D319" s="38">
        <v>9121</v>
      </c>
      <c r="E319" s="38" t="s">
        <v>609</v>
      </c>
      <c r="F319" s="49">
        <v>71</v>
      </c>
    </row>
    <row r="320" spans="2:6" ht="15" x14ac:dyDescent="0.2">
      <c r="B320" s="93"/>
      <c r="C320" s="93"/>
      <c r="D320" s="38">
        <v>9201</v>
      </c>
      <c r="E320" s="38" t="s">
        <v>610</v>
      </c>
      <c r="F320" s="49">
        <v>256</v>
      </c>
    </row>
    <row r="321" spans="2:6" ht="15" x14ac:dyDescent="0.2">
      <c r="B321" s="93"/>
      <c r="C321" s="93"/>
      <c r="D321" s="38">
        <v>9202</v>
      </c>
      <c r="E321" s="38" t="s">
        <v>611</v>
      </c>
      <c r="F321" s="49">
        <v>65</v>
      </c>
    </row>
    <row r="322" spans="2:6" ht="15" x14ac:dyDescent="0.2">
      <c r="B322" s="93"/>
      <c r="C322" s="93"/>
      <c r="D322" s="38">
        <v>9203</v>
      </c>
      <c r="E322" s="38" t="s">
        <v>612</v>
      </c>
      <c r="F322" s="49">
        <v>43</v>
      </c>
    </row>
    <row r="323" spans="2:6" ht="15" x14ac:dyDescent="0.2">
      <c r="B323" s="93"/>
      <c r="C323" s="93"/>
      <c r="D323" s="38">
        <v>9204</v>
      </c>
      <c r="E323" s="38" t="s">
        <v>613</v>
      </c>
      <c r="F323" s="49">
        <v>59</v>
      </c>
    </row>
    <row r="324" spans="2:6" ht="15" x14ac:dyDescent="0.2">
      <c r="B324" s="93"/>
      <c r="C324" s="93"/>
      <c r="D324" s="38">
        <v>9205</v>
      </c>
      <c r="E324" s="38" t="s">
        <v>614</v>
      </c>
      <c r="F324" s="49">
        <v>35</v>
      </c>
    </row>
    <row r="325" spans="2:6" ht="15" x14ac:dyDescent="0.2">
      <c r="B325" s="93"/>
      <c r="C325" s="93"/>
      <c r="D325" s="38">
        <v>9206</v>
      </c>
      <c r="E325" s="38" t="s">
        <v>615</v>
      </c>
      <c r="F325" s="49">
        <v>51</v>
      </c>
    </row>
    <row r="326" spans="2:6" ht="15" x14ac:dyDescent="0.2">
      <c r="B326" s="93"/>
      <c r="C326" s="93"/>
      <c r="D326" s="38">
        <v>9207</v>
      </c>
      <c r="E326" s="38" t="s">
        <v>616</v>
      </c>
      <c r="F326" s="49">
        <v>53</v>
      </c>
    </row>
    <row r="327" spans="2:6" ht="15" x14ac:dyDescent="0.2">
      <c r="B327" s="93"/>
      <c r="C327" s="93"/>
      <c r="D327" s="38">
        <v>9208</v>
      </c>
      <c r="E327" s="38" t="s">
        <v>617</v>
      </c>
      <c r="F327" s="49">
        <v>48</v>
      </c>
    </row>
    <row r="328" spans="2:6" ht="15" x14ac:dyDescent="0.2">
      <c r="B328" s="93"/>
      <c r="C328" s="93"/>
      <c r="D328" s="38">
        <v>9209</v>
      </c>
      <c r="E328" s="38" t="s">
        <v>618</v>
      </c>
      <c r="F328" s="49">
        <v>38</v>
      </c>
    </row>
    <row r="329" spans="2:6" ht="15" x14ac:dyDescent="0.2">
      <c r="B329" s="93"/>
      <c r="C329" s="93"/>
      <c r="D329" s="38">
        <v>9210</v>
      </c>
      <c r="E329" s="38" t="s">
        <v>619</v>
      </c>
      <c r="F329" s="49">
        <v>98</v>
      </c>
    </row>
    <row r="330" spans="2:6" ht="15" x14ac:dyDescent="0.2">
      <c r="B330" s="93"/>
      <c r="C330" s="93"/>
      <c r="D330" s="38">
        <v>9211</v>
      </c>
      <c r="E330" s="38" t="s">
        <v>620</v>
      </c>
      <c r="F330" s="49">
        <v>180</v>
      </c>
    </row>
    <row r="331" spans="2:6" ht="15" x14ac:dyDescent="0.2">
      <c r="B331" s="93"/>
      <c r="C331" s="93"/>
      <c r="D331" s="38">
        <v>10000</v>
      </c>
      <c r="E331" s="38" t="s">
        <v>119</v>
      </c>
      <c r="F331" s="49">
        <v>5</v>
      </c>
    </row>
    <row r="332" spans="2:6" ht="15" x14ac:dyDescent="0.2">
      <c r="B332" s="93"/>
      <c r="C332" s="93"/>
      <c r="D332" s="38">
        <v>10101</v>
      </c>
      <c r="E332" s="38" t="s">
        <v>621</v>
      </c>
      <c r="F332" s="49">
        <v>876</v>
      </c>
    </row>
    <row r="333" spans="2:6" ht="15" x14ac:dyDescent="0.2">
      <c r="B333" s="93"/>
      <c r="C333" s="93"/>
      <c r="D333" s="38">
        <v>10102</v>
      </c>
      <c r="E333" s="38" t="s">
        <v>622</v>
      </c>
      <c r="F333" s="49">
        <v>93</v>
      </c>
    </row>
    <row r="334" spans="2:6" ht="15" x14ac:dyDescent="0.2">
      <c r="B334" s="93"/>
      <c r="C334" s="93"/>
      <c r="D334" s="38">
        <v>10104</v>
      </c>
      <c r="E334" s="38" t="s">
        <v>623</v>
      </c>
      <c r="F334" s="49">
        <v>33</v>
      </c>
    </row>
    <row r="335" spans="2:6" ht="15" x14ac:dyDescent="0.2">
      <c r="B335" s="93"/>
      <c r="C335" s="93"/>
      <c r="D335" s="38">
        <v>10105</v>
      </c>
      <c r="E335" s="38" t="s">
        <v>624</v>
      </c>
      <c r="F335" s="49">
        <v>56</v>
      </c>
    </row>
    <row r="336" spans="2:6" ht="15" x14ac:dyDescent="0.2">
      <c r="B336" s="93"/>
      <c r="C336" s="93"/>
      <c r="D336" s="38">
        <v>10106</v>
      </c>
      <c r="E336" s="38" t="s">
        <v>625</v>
      </c>
      <c r="F336" s="49">
        <v>59</v>
      </c>
    </row>
    <row r="337" spans="2:6" ht="15" x14ac:dyDescent="0.2">
      <c r="B337" s="93"/>
      <c r="C337" s="93"/>
      <c r="D337" s="38">
        <v>10107</v>
      </c>
      <c r="E337" s="38" t="s">
        <v>626</v>
      </c>
      <c r="F337" s="49">
        <v>54</v>
      </c>
    </row>
    <row r="338" spans="2:6" ht="15" x14ac:dyDescent="0.2">
      <c r="B338" s="93"/>
      <c r="C338" s="93"/>
      <c r="D338" s="38">
        <v>10108</v>
      </c>
      <c r="E338" s="38" t="s">
        <v>627</v>
      </c>
      <c r="F338" s="49">
        <v>52</v>
      </c>
    </row>
    <row r="339" spans="2:6" ht="15" x14ac:dyDescent="0.2">
      <c r="B339" s="93"/>
      <c r="C339" s="93"/>
      <c r="D339" s="38">
        <v>10109</v>
      </c>
      <c r="E339" s="38" t="s">
        <v>628</v>
      </c>
      <c r="F339" s="49">
        <v>120</v>
      </c>
    </row>
    <row r="340" spans="2:6" ht="15" x14ac:dyDescent="0.2">
      <c r="B340" s="93"/>
      <c r="C340" s="93"/>
      <c r="D340" s="38">
        <v>10201</v>
      </c>
      <c r="E340" s="38" t="s">
        <v>629</v>
      </c>
      <c r="F340" s="49">
        <v>162</v>
      </c>
    </row>
    <row r="341" spans="2:6" ht="15" x14ac:dyDescent="0.2">
      <c r="B341" s="93"/>
      <c r="C341" s="93"/>
      <c r="D341" s="38">
        <v>10202</v>
      </c>
      <c r="E341" s="38" t="s">
        <v>630</v>
      </c>
      <c r="F341" s="49">
        <v>143</v>
      </c>
    </row>
    <row r="342" spans="2:6" ht="15" x14ac:dyDescent="0.2">
      <c r="B342" s="93"/>
      <c r="C342" s="93"/>
      <c r="D342" s="38">
        <v>10203</v>
      </c>
      <c r="E342" s="38" t="s">
        <v>631</v>
      </c>
      <c r="F342" s="49">
        <v>52</v>
      </c>
    </row>
    <row r="343" spans="2:6" ht="15" x14ac:dyDescent="0.2">
      <c r="B343" s="93"/>
      <c r="C343" s="93"/>
      <c r="D343" s="38">
        <v>10204</v>
      </c>
      <c r="E343" s="38" t="s">
        <v>632</v>
      </c>
      <c r="F343" s="49">
        <v>17</v>
      </c>
    </row>
    <row r="344" spans="2:6" ht="15" x14ac:dyDescent="0.2">
      <c r="B344" s="93"/>
      <c r="C344" s="93"/>
      <c r="D344" s="38">
        <v>10205</v>
      </c>
      <c r="E344" s="38" t="s">
        <v>633</v>
      </c>
      <c r="F344" s="49">
        <v>44</v>
      </c>
    </row>
    <row r="345" spans="2:6" ht="15" x14ac:dyDescent="0.2">
      <c r="B345" s="93"/>
      <c r="C345" s="93"/>
      <c r="D345" s="38">
        <v>10206</v>
      </c>
      <c r="E345" s="38" t="s">
        <v>634</v>
      </c>
      <c r="F345" s="49">
        <v>12</v>
      </c>
    </row>
    <row r="346" spans="2:6" ht="15" x14ac:dyDescent="0.2">
      <c r="B346" s="93"/>
      <c r="C346" s="93"/>
      <c r="D346" s="38">
        <v>10207</v>
      </c>
      <c r="E346" s="38" t="s">
        <v>635</v>
      </c>
      <c r="F346" s="49">
        <v>56</v>
      </c>
    </row>
    <row r="347" spans="2:6" ht="15" x14ac:dyDescent="0.2">
      <c r="B347" s="93"/>
      <c r="C347" s="93"/>
      <c r="D347" s="38">
        <v>10208</v>
      </c>
      <c r="E347" s="38" t="s">
        <v>636</v>
      </c>
      <c r="F347" s="49">
        <v>120</v>
      </c>
    </row>
    <row r="348" spans="2:6" ht="15" x14ac:dyDescent="0.2">
      <c r="B348" s="93"/>
      <c r="C348" s="93"/>
      <c r="D348" s="38">
        <v>10209</v>
      </c>
      <c r="E348" s="38" t="s">
        <v>637</v>
      </c>
      <c r="F348" s="49">
        <v>47</v>
      </c>
    </row>
    <row r="349" spans="2:6" ht="15" x14ac:dyDescent="0.2">
      <c r="B349" s="93"/>
      <c r="C349" s="93"/>
      <c r="D349" s="38">
        <v>10210</v>
      </c>
      <c r="E349" s="38" t="s">
        <v>638</v>
      </c>
      <c r="F349" s="49">
        <v>60</v>
      </c>
    </row>
    <row r="350" spans="2:6" ht="15" x14ac:dyDescent="0.2">
      <c r="B350" s="93"/>
      <c r="C350" s="93"/>
      <c r="D350" s="38">
        <v>10301</v>
      </c>
      <c r="E350" s="38" t="s">
        <v>639</v>
      </c>
      <c r="F350" s="49">
        <v>832</v>
      </c>
    </row>
    <row r="351" spans="2:6" ht="15" x14ac:dyDescent="0.2">
      <c r="B351" s="93"/>
      <c r="C351" s="93"/>
      <c r="D351" s="38">
        <v>10302</v>
      </c>
      <c r="E351" s="38" t="s">
        <v>640</v>
      </c>
      <c r="F351" s="49">
        <v>39</v>
      </c>
    </row>
    <row r="352" spans="2:6" ht="15" x14ac:dyDescent="0.2">
      <c r="B352" s="93"/>
      <c r="C352" s="93"/>
      <c r="D352" s="38">
        <v>10303</v>
      </c>
      <c r="E352" s="38" t="s">
        <v>641</v>
      </c>
      <c r="F352" s="49">
        <v>81</v>
      </c>
    </row>
    <row r="353" spans="2:6" ht="15" x14ac:dyDescent="0.2">
      <c r="B353" s="93"/>
      <c r="C353" s="93"/>
      <c r="D353" s="38">
        <v>10304</v>
      </c>
      <c r="E353" s="38" t="s">
        <v>642</v>
      </c>
      <c r="F353" s="49">
        <v>79</v>
      </c>
    </row>
    <row r="354" spans="2:6" ht="15" x14ac:dyDescent="0.2">
      <c r="B354" s="93"/>
      <c r="C354" s="93"/>
      <c r="D354" s="38">
        <v>10305</v>
      </c>
      <c r="E354" s="38" t="s">
        <v>643</v>
      </c>
      <c r="F354" s="49">
        <v>42</v>
      </c>
    </row>
    <row r="355" spans="2:6" ht="15" x14ac:dyDescent="0.2">
      <c r="B355" s="93"/>
      <c r="C355" s="93"/>
      <c r="D355" s="38">
        <v>10306</v>
      </c>
      <c r="E355" s="38" t="s">
        <v>644</v>
      </c>
      <c r="F355" s="49">
        <v>43</v>
      </c>
    </row>
    <row r="356" spans="2:6" ht="15" x14ac:dyDescent="0.2">
      <c r="B356" s="93"/>
      <c r="C356" s="93"/>
      <c r="D356" s="38">
        <v>10307</v>
      </c>
      <c r="E356" s="38" t="s">
        <v>645</v>
      </c>
      <c r="F356" s="49">
        <v>46</v>
      </c>
    </row>
    <row r="357" spans="2:6" ht="15" x14ac:dyDescent="0.2">
      <c r="B357" s="93"/>
      <c r="C357" s="93"/>
      <c r="D357" s="38">
        <v>10401</v>
      </c>
      <c r="E357" s="38" t="s">
        <v>646</v>
      </c>
      <c r="F357" s="49">
        <v>1</v>
      </c>
    </row>
    <row r="358" spans="2:6" ht="15" x14ac:dyDescent="0.2">
      <c r="B358" s="93"/>
      <c r="C358" s="93"/>
      <c r="D358" s="38">
        <v>10402</v>
      </c>
      <c r="E358" s="38" t="s">
        <v>647</v>
      </c>
      <c r="F358" s="49">
        <v>1</v>
      </c>
    </row>
    <row r="359" spans="2:6" ht="15" x14ac:dyDescent="0.2">
      <c r="B359" s="93"/>
      <c r="C359" s="93"/>
      <c r="D359" s="38">
        <v>10403</v>
      </c>
      <c r="E359" s="38" t="s">
        <v>648</v>
      </c>
      <c r="F359" s="49">
        <v>10</v>
      </c>
    </row>
    <row r="360" spans="2:6" ht="15" x14ac:dyDescent="0.2">
      <c r="B360" s="93"/>
      <c r="C360" s="93"/>
      <c r="D360" s="38">
        <v>10404</v>
      </c>
      <c r="E360" s="38" t="s">
        <v>649</v>
      </c>
      <c r="F360" s="49">
        <v>1</v>
      </c>
    </row>
    <row r="361" spans="2:6" ht="15" x14ac:dyDescent="0.2">
      <c r="B361" s="93"/>
      <c r="C361" s="93"/>
      <c r="D361" s="38">
        <v>11101</v>
      </c>
      <c r="E361" s="38" t="s">
        <v>650</v>
      </c>
      <c r="F361" s="49">
        <v>909</v>
      </c>
    </row>
    <row r="362" spans="2:6" ht="15" x14ac:dyDescent="0.2">
      <c r="B362" s="93"/>
      <c r="C362" s="93"/>
      <c r="D362" s="38">
        <v>11102</v>
      </c>
      <c r="E362" s="38" t="s">
        <v>651</v>
      </c>
      <c r="F362" s="49">
        <v>1</v>
      </c>
    </row>
    <row r="363" spans="2:6" ht="15" x14ac:dyDescent="0.2">
      <c r="B363" s="93"/>
      <c r="C363" s="93"/>
      <c r="D363" s="38">
        <v>11201</v>
      </c>
      <c r="E363" s="38" t="s">
        <v>652</v>
      </c>
      <c r="F363" s="49">
        <v>272</v>
      </c>
    </row>
    <row r="364" spans="2:6" ht="15" x14ac:dyDescent="0.2">
      <c r="B364" s="93"/>
      <c r="C364" s="93"/>
      <c r="D364" s="38">
        <v>11202</v>
      </c>
      <c r="E364" s="38" t="s">
        <v>653</v>
      </c>
      <c r="F364" s="49">
        <v>44</v>
      </c>
    </row>
    <row r="365" spans="2:6" ht="15" x14ac:dyDescent="0.2">
      <c r="B365" s="93"/>
      <c r="C365" s="93"/>
      <c r="D365" s="38">
        <v>11203</v>
      </c>
      <c r="E365" s="38" t="s">
        <v>654</v>
      </c>
      <c r="F365" s="49">
        <v>2</v>
      </c>
    </row>
    <row r="366" spans="2:6" ht="15" x14ac:dyDescent="0.2">
      <c r="B366" s="93"/>
      <c r="C366" s="93"/>
      <c r="D366" s="38">
        <v>11301</v>
      </c>
      <c r="E366" s="38" t="s">
        <v>655</v>
      </c>
      <c r="F366" s="49">
        <v>33</v>
      </c>
    </row>
    <row r="367" spans="2:6" ht="15" x14ac:dyDescent="0.2">
      <c r="B367" s="93"/>
      <c r="C367" s="93"/>
      <c r="D367" s="38">
        <v>11401</v>
      </c>
      <c r="E367" s="38" t="s">
        <v>656</v>
      </c>
      <c r="F367" s="49">
        <v>36</v>
      </c>
    </row>
    <row r="368" spans="2:6" ht="15" x14ac:dyDescent="0.2">
      <c r="B368" s="93"/>
      <c r="C368" s="93"/>
      <c r="D368" s="38">
        <v>11402</v>
      </c>
      <c r="E368" s="38" t="s">
        <v>657</v>
      </c>
      <c r="F368" s="49">
        <v>17</v>
      </c>
    </row>
    <row r="369" spans="2:6" ht="15" x14ac:dyDescent="0.2">
      <c r="B369" s="93"/>
      <c r="C369" s="93"/>
      <c r="D369" s="38">
        <v>12101</v>
      </c>
      <c r="E369" s="38" t="s">
        <v>658</v>
      </c>
      <c r="F369" s="49">
        <v>1426</v>
      </c>
    </row>
    <row r="370" spans="2:6" ht="15" x14ac:dyDescent="0.2">
      <c r="B370" s="93"/>
      <c r="C370" s="93"/>
      <c r="D370" s="38">
        <v>12104</v>
      </c>
      <c r="E370" s="38" t="s">
        <v>659</v>
      </c>
      <c r="F370" s="49">
        <v>16</v>
      </c>
    </row>
    <row r="371" spans="2:6" ht="15" x14ac:dyDescent="0.2">
      <c r="B371" s="93"/>
      <c r="C371" s="93"/>
      <c r="D371" s="38">
        <v>12201</v>
      </c>
      <c r="E371" s="38" t="s">
        <v>660</v>
      </c>
      <c r="F371" s="49">
        <v>16</v>
      </c>
    </row>
    <row r="372" spans="2:6" ht="15" x14ac:dyDescent="0.2">
      <c r="B372" s="93"/>
      <c r="C372" s="93"/>
      <c r="D372" s="38">
        <v>12301</v>
      </c>
      <c r="E372" s="38" t="s">
        <v>661</v>
      </c>
      <c r="F372" s="49">
        <v>31</v>
      </c>
    </row>
    <row r="373" spans="2:6" ht="15" x14ac:dyDescent="0.2">
      <c r="B373" s="93"/>
      <c r="C373" s="93"/>
      <c r="D373" s="38">
        <v>12302</v>
      </c>
      <c r="E373" s="38" t="s">
        <v>662</v>
      </c>
      <c r="F373" s="49">
        <v>2</v>
      </c>
    </row>
    <row r="374" spans="2:6" ht="15" x14ac:dyDescent="0.2">
      <c r="B374" s="93"/>
      <c r="C374" s="93"/>
      <c r="D374" s="38">
        <v>12401</v>
      </c>
      <c r="E374" s="38" t="s">
        <v>663</v>
      </c>
      <c r="F374" s="49">
        <v>134</v>
      </c>
    </row>
    <row r="375" spans="2:6" ht="15" x14ac:dyDescent="0.2">
      <c r="B375" s="93"/>
      <c r="C375" s="93"/>
      <c r="D375" s="38">
        <v>13101</v>
      </c>
      <c r="E375" s="38" t="s">
        <v>664</v>
      </c>
      <c r="F375" s="49">
        <v>1961</v>
      </c>
    </row>
    <row r="376" spans="2:6" ht="15" x14ac:dyDescent="0.2">
      <c r="B376" s="93"/>
      <c r="C376" s="93"/>
      <c r="D376" s="38">
        <v>13102</v>
      </c>
      <c r="E376" s="38" t="s">
        <v>665</v>
      </c>
      <c r="F376" s="49">
        <v>77</v>
      </c>
    </row>
    <row r="377" spans="2:6" ht="15" x14ac:dyDescent="0.2">
      <c r="B377" s="93"/>
      <c r="C377" s="93"/>
      <c r="D377" s="38">
        <v>13103</v>
      </c>
      <c r="E377" s="38" t="s">
        <v>666</v>
      </c>
      <c r="F377" s="49">
        <v>83</v>
      </c>
    </row>
    <row r="378" spans="2:6" ht="15" x14ac:dyDescent="0.2">
      <c r="B378" s="93"/>
      <c r="C378" s="93"/>
      <c r="D378" s="38">
        <v>13104</v>
      </c>
      <c r="E378" s="38" t="s">
        <v>667</v>
      </c>
      <c r="F378" s="49">
        <v>132</v>
      </c>
    </row>
    <row r="379" spans="2:6" ht="15" x14ac:dyDescent="0.2">
      <c r="B379" s="93"/>
      <c r="C379" s="93"/>
      <c r="D379" s="38">
        <v>13105</v>
      </c>
      <c r="E379" s="38" t="s">
        <v>668</v>
      </c>
      <c r="F379" s="49">
        <v>257</v>
      </c>
    </row>
    <row r="380" spans="2:6" ht="15" x14ac:dyDescent="0.2">
      <c r="B380" s="93"/>
      <c r="C380" s="93"/>
      <c r="D380" s="38">
        <v>13106</v>
      </c>
      <c r="E380" s="38" t="s">
        <v>669</v>
      </c>
      <c r="F380" s="49">
        <v>294</v>
      </c>
    </row>
    <row r="381" spans="2:6" ht="15" x14ac:dyDescent="0.2">
      <c r="B381" s="93"/>
      <c r="C381" s="93"/>
      <c r="D381" s="38">
        <v>13107</v>
      </c>
      <c r="E381" s="38" t="s">
        <v>670</v>
      </c>
      <c r="F381" s="49">
        <v>138</v>
      </c>
    </row>
    <row r="382" spans="2:6" ht="15" x14ac:dyDescent="0.2">
      <c r="B382" s="93"/>
      <c r="C382" s="93"/>
      <c r="D382" s="38">
        <v>13108</v>
      </c>
      <c r="E382" s="38" t="s">
        <v>671</v>
      </c>
      <c r="F382" s="49">
        <v>157</v>
      </c>
    </row>
    <row r="383" spans="2:6" ht="15" x14ac:dyDescent="0.2">
      <c r="B383" s="93"/>
      <c r="C383" s="93"/>
      <c r="D383" s="38">
        <v>13109</v>
      </c>
      <c r="E383" s="38" t="s">
        <v>672</v>
      </c>
      <c r="F383" s="49">
        <v>180</v>
      </c>
    </row>
    <row r="384" spans="2:6" ht="15" x14ac:dyDescent="0.2">
      <c r="B384" s="93"/>
      <c r="C384" s="93"/>
      <c r="D384" s="38">
        <v>13110</v>
      </c>
      <c r="E384" s="38" t="s">
        <v>673</v>
      </c>
      <c r="F384" s="49">
        <v>556</v>
      </c>
    </row>
    <row r="385" spans="2:6" ht="15" x14ac:dyDescent="0.2">
      <c r="B385" s="93"/>
      <c r="C385" s="93"/>
      <c r="D385" s="38">
        <v>13111</v>
      </c>
      <c r="E385" s="38" t="s">
        <v>674</v>
      </c>
      <c r="F385" s="49">
        <v>135</v>
      </c>
    </row>
    <row r="386" spans="2:6" ht="15" x14ac:dyDescent="0.2">
      <c r="B386" s="93"/>
      <c r="C386" s="93"/>
      <c r="D386" s="38">
        <v>13112</v>
      </c>
      <c r="E386" s="38" t="s">
        <v>675</v>
      </c>
      <c r="F386" s="49">
        <v>230</v>
      </c>
    </row>
    <row r="387" spans="2:6" ht="15" x14ac:dyDescent="0.2">
      <c r="B387" s="93"/>
      <c r="C387" s="93"/>
      <c r="D387" s="38">
        <v>13113</v>
      </c>
      <c r="E387" s="38" t="s">
        <v>676</v>
      </c>
      <c r="F387" s="49">
        <v>155</v>
      </c>
    </row>
    <row r="388" spans="2:6" ht="15" x14ac:dyDescent="0.2">
      <c r="B388" s="93"/>
      <c r="C388" s="93"/>
      <c r="D388" s="38">
        <v>13114</v>
      </c>
      <c r="E388" s="38" t="s">
        <v>677</v>
      </c>
      <c r="F388" s="49">
        <v>609</v>
      </c>
    </row>
    <row r="389" spans="2:6" ht="15" x14ac:dyDescent="0.2">
      <c r="B389" s="93"/>
      <c r="C389" s="93"/>
      <c r="D389" s="38">
        <v>13115</v>
      </c>
      <c r="E389" s="38" t="s">
        <v>678</v>
      </c>
      <c r="F389" s="49">
        <v>211</v>
      </c>
    </row>
    <row r="390" spans="2:6" ht="15" x14ac:dyDescent="0.2">
      <c r="B390" s="93"/>
      <c r="C390" s="93"/>
      <c r="D390" s="38">
        <v>13116</v>
      </c>
      <c r="E390" s="38" t="s">
        <v>679</v>
      </c>
      <c r="F390" s="49">
        <v>79</v>
      </c>
    </row>
    <row r="391" spans="2:6" ht="15" x14ac:dyDescent="0.2">
      <c r="B391" s="93"/>
      <c r="C391" s="93"/>
      <c r="D391" s="38">
        <v>13117</v>
      </c>
      <c r="E391" s="38" t="s">
        <v>680</v>
      </c>
      <c r="F391" s="49">
        <v>78</v>
      </c>
    </row>
    <row r="392" spans="2:6" ht="15" x14ac:dyDescent="0.2">
      <c r="B392" s="93"/>
      <c r="C392" s="93"/>
      <c r="D392" s="38">
        <v>13118</v>
      </c>
      <c r="E392" s="38" t="s">
        <v>681</v>
      </c>
      <c r="F392" s="49">
        <v>234</v>
      </c>
    </row>
    <row r="393" spans="2:6" ht="15" x14ac:dyDescent="0.2">
      <c r="B393" s="93"/>
      <c r="C393" s="93"/>
      <c r="D393" s="38">
        <v>13119</v>
      </c>
      <c r="E393" s="38" t="s">
        <v>682</v>
      </c>
      <c r="F393" s="49">
        <v>595</v>
      </c>
    </row>
    <row r="394" spans="2:6" ht="15" x14ac:dyDescent="0.2">
      <c r="B394" s="93"/>
      <c r="C394" s="93"/>
      <c r="D394" s="38">
        <v>13120</v>
      </c>
      <c r="E394" s="38" t="s">
        <v>683</v>
      </c>
      <c r="F394" s="49">
        <v>455</v>
      </c>
    </row>
    <row r="395" spans="2:6" ht="15" x14ac:dyDescent="0.2">
      <c r="B395" s="93"/>
      <c r="C395" s="93"/>
      <c r="D395" s="38">
        <v>13121</v>
      </c>
      <c r="E395" s="38" t="s">
        <v>684</v>
      </c>
      <c r="F395" s="49">
        <v>119</v>
      </c>
    </row>
    <row r="396" spans="2:6" ht="15" x14ac:dyDescent="0.2">
      <c r="B396" s="93"/>
      <c r="C396" s="93"/>
      <c r="D396" s="38">
        <v>13122</v>
      </c>
      <c r="E396" s="38" t="s">
        <v>685</v>
      </c>
      <c r="F396" s="49">
        <v>276</v>
      </c>
    </row>
    <row r="397" spans="2:6" ht="15" x14ac:dyDescent="0.2">
      <c r="B397" s="93"/>
      <c r="C397" s="93"/>
      <c r="D397" s="38">
        <v>13123</v>
      </c>
      <c r="E397" s="38" t="s">
        <v>686</v>
      </c>
      <c r="F397" s="49">
        <v>807</v>
      </c>
    </row>
    <row r="398" spans="2:6" ht="15" x14ac:dyDescent="0.2">
      <c r="B398" s="93"/>
      <c r="C398" s="93"/>
      <c r="D398" s="38">
        <v>13124</v>
      </c>
      <c r="E398" s="38" t="s">
        <v>687</v>
      </c>
      <c r="F398" s="49">
        <v>172</v>
      </c>
    </row>
    <row r="399" spans="2:6" ht="15" x14ac:dyDescent="0.2">
      <c r="B399" s="93"/>
      <c r="C399" s="93"/>
      <c r="D399" s="38">
        <v>13125</v>
      </c>
      <c r="E399" s="38" t="s">
        <v>688</v>
      </c>
      <c r="F399" s="49">
        <v>178</v>
      </c>
    </row>
    <row r="400" spans="2:6" ht="15" x14ac:dyDescent="0.2">
      <c r="B400" s="93"/>
      <c r="C400" s="93"/>
      <c r="D400" s="38">
        <v>13126</v>
      </c>
      <c r="E400" s="38" t="s">
        <v>689</v>
      </c>
      <c r="F400" s="49">
        <v>179</v>
      </c>
    </row>
    <row r="401" spans="2:6" ht="15" x14ac:dyDescent="0.2">
      <c r="B401" s="93"/>
      <c r="C401" s="93"/>
      <c r="D401" s="38">
        <v>13127</v>
      </c>
      <c r="E401" s="38" t="s">
        <v>690</v>
      </c>
      <c r="F401" s="49">
        <v>226</v>
      </c>
    </row>
    <row r="402" spans="2:6" ht="15" x14ac:dyDescent="0.2">
      <c r="B402" s="93"/>
      <c r="C402" s="93"/>
      <c r="D402" s="38">
        <v>13128</v>
      </c>
      <c r="E402" s="38" t="s">
        <v>691</v>
      </c>
      <c r="F402" s="49">
        <v>184</v>
      </c>
    </row>
    <row r="403" spans="2:6" ht="15" x14ac:dyDescent="0.2">
      <c r="B403" s="93"/>
      <c r="C403" s="93"/>
      <c r="D403" s="38">
        <v>13129</v>
      </c>
      <c r="E403" s="38" t="s">
        <v>692</v>
      </c>
      <c r="F403" s="49">
        <v>258</v>
      </c>
    </row>
    <row r="404" spans="2:6" ht="15" x14ac:dyDescent="0.2">
      <c r="B404" s="93"/>
      <c r="C404" s="93"/>
      <c r="D404" s="38">
        <v>13130</v>
      </c>
      <c r="E404" s="38" t="s">
        <v>693</v>
      </c>
      <c r="F404" s="49">
        <v>179</v>
      </c>
    </row>
    <row r="405" spans="2:6" ht="15" x14ac:dyDescent="0.2">
      <c r="B405" s="93"/>
      <c r="C405" s="93"/>
      <c r="D405" s="38">
        <v>13131</v>
      </c>
      <c r="E405" s="38" t="s">
        <v>694</v>
      </c>
      <c r="F405" s="49">
        <v>69</v>
      </c>
    </row>
    <row r="406" spans="2:6" ht="15" x14ac:dyDescent="0.2">
      <c r="B406" s="93"/>
      <c r="C406" s="93"/>
      <c r="D406" s="38">
        <v>13132</v>
      </c>
      <c r="E406" s="38" t="s">
        <v>695</v>
      </c>
      <c r="F406" s="49">
        <v>228</v>
      </c>
    </row>
    <row r="407" spans="2:6" ht="15" x14ac:dyDescent="0.2">
      <c r="B407" s="93"/>
      <c r="C407" s="93"/>
      <c r="D407" s="38">
        <v>13201</v>
      </c>
      <c r="E407" s="38" t="s">
        <v>696</v>
      </c>
      <c r="F407" s="49">
        <v>551</v>
      </c>
    </row>
    <row r="408" spans="2:6" ht="15" x14ac:dyDescent="0.2">
      <c r="B408" s="93"/>
      <c r="C408" s="93"/>
      <c r="D408" s="38">
        <v>13202</v>
      </c>
      <c r="E408" s="38" t="s">
        <v>697</v>
      </c>
      <c r="F408" s="49">
        <v>39</v>
      </c>
    </row>
    <row r="409" spans="2:6" ht="15" x14ac:dyDescent="0.2">
      <c r="B409" s="93"/>
      <c r="C409" s="93"/>
      <c r="D409" s="38">
        <v>13203</v>
      </c>
      <c r="E409" s="38" t="s">
        <v>698</v>
      </c>
      <c r="F409" s="49">
        <v>92</v>
      </c>
    </row>
    <row r="410" spans="2:6" ht="15" x14ac:dyDescent="0.2">
      <c r="B410" s="93"/>
      <c r="C410" s="93"/>
      <c r="D410" s="38">
        <v>13301</v>
      </c>
      <c r="E410" s="38" t="s">
        <v>699</v>
      </c>
      <c r="F410" s="49">
        <v>244</v>
      </c>
    </row>
    <row r="411" spans="2:6" ht="15" x14ac:dyDescent="0.2">
      <c r="B411" s="93"/>
      <c r="C411" s="93"/>
      <c r="D411" s="38">
        <v>13302</v>
      </c>
      <c r="E411" s="38" t="s">
        <v>700</v>
      </c>
      <c r="F411" s="49">
        <v>185</v>
      </c>
    </row>
    <row r="412" spans="2:6" ht="15" x14ac:dyDescent="0.2">
      <c r="B412" s="93"/>
      <c r="C412" s="93"/>
      <c r="D412" s="38">
        <v>13303</v>
      </c>
      <c r="E412" s="38" t="s">
        <v>701</v>
      </c>
      <c r="F412" s="49">
        <v>105</v>
      </c>
    </row>
    <row r="413" spans="2:6" ht="15" x14ac:dyDescent="0.2">
      <c r="B413" s="93"/>
      <c r="C413" s="93"/>
      <c r="D413" s="38">
        <v>13401</v>
      </c>
      <c r="E413" s="38" t="s">
        <v>702</v>
      </c>
      <c r="F413" s="49">
        <v>375</v>
      </c>
    </row>
    <row r="414" spans="2:6" ht="15" x14ac:dyDescent="0.2">
      <c r="B414" s="93"/>
      <c r="C414" s="93"/>
      <c r="D414" s="38">
        <v>13402</v>
      </c>
      <c r="E414" s="38" t="s">
        <v>703</v>
      </c>
      <c r="F414" s="49">
        <v>99</v>
      </c>
    </row>
    <row r="415" spans="2:6" ht="15" x14ac:dyDescent="0.2">
      <c r="B415" s="93"/>
      <c r="C415" s="93"/>
      <c r="D415" s="38">
        <v>13403</v>
      </c>
      <c r="E415" s="38" t="s">
        <v>704</v>
      </c>
      <c r="F415" s="49">
        <v>59</v>
      </c>
    </row>
    <row r="416" spans="2:6" ht="15" x14ac:dyDescent="0.2">
      <c r="B416" s="93"/>
      <c r="C416" s="93"/>
      <c r="D416" s="38">
        <v>13404</v>
      </c>
      <c r="E416" s="38" t="s">
        <v>705</v>
      </c>
      <c r="F416" s="49">
        <v>103</v>
      </c>
    </row>
    <row r="417" spans="2:6" ht="15" x14ac:dyDescent="0.2">
      <c r="B417" s="93"/>
      <c r="C417" s="93"/>
      <c r="D417" s="38">
        <v>13501</v>
      </c>
      <c r="E417" s="38" t="s">
        <v>706</v>
      </c>
      <c r="F417" s="49">
        <v>149</v>
      </c>
    </row>
    <row r="418" spans="2:6" ht="15" x14ac:dyDescent="0.2">
      <c r="B418" s="93"/>
      <c r="C418" s="93"/>
      <c r="D418" s="38">
        <v>13502</v>
      </c>
      <c r="E418" s="38" t="s">
        <v>707</v>
      </c>
      <c r="F418" s="49">
        <v>45</v>
      </c>
    </row>
    <row r="419" spans="2:6" ht="15" x14ac:dyDescent="0.2">
      <c r="B419" s="93"/>
      <c r="C419" s="93"/>
      <c r="D419" s="38">
        <v>13503</v>
      </c>
      <c r="E419" s="38" t="s">
        <v>708</v>
      </c>
      <c r="F419" s="49">
        <v>54</v>
      </c>
    </row>
    <row r="420" spans="2:6" ht="15" x14ac:dyDescent="0.2">
      <c r="B420" s="93"/>
      <c r="C420" s="93"/>
      <c r="D420" s="38">
        <v>13504</v>
      </c>
      <c r="E420" s="38" t="s">
        <v>709</v>
      </c>
      <c r="F420" s="49">
        <v>56</v>
      </c>
    </row>
    <row r="421" spans="2:6" ht="15" x14ac:dyDescent="0.2">
      <c r="B421" s="93"/>
      <c r="C421" s="93"/>
      <c r="D421" s="38">
        <v>13505</v>
      </c>
      <c r="E421" s="38" t="s">
        <v>710</v>
      </c>
      <c r="F421" s="49">
        <v>68</v>
      </c>
    </row>
    <row r="422" spans="2:6" ht="15" x14ac:dyDescent="0.2">
      <c r="B422" s="93"/>
      <c r="C422" s="93"/>
      <c r="D422" s="38">
        <v>13601</v>
      </c>
      <c r="E422" s="38" t="s">
        <v>711</v>
      </c>
      <c r="F422" s="49">
        <v>89</v>
      </c>
    </row>
    <row r="423" spans="2:6" ht="15" x14ac:dyDescent="0.2">
      <c r="B423" s="93"/>
      <c r="C423" s="93"/>
      <c r="D423" s="38">
        <v>13602</v>
      </c>
      <c r="E423" s="38" t="s">
        <v>712</v>
      </c>
      <c r="F423" s="49">
        <v>60</v>
      </c>
    </row>
    <row r="424" spans="2:6" ht="15" x14ac:dyDescent="0.2">
      <c r="B424" s="93"/>
      <c r="C424" s="93"/>
      <c r="D424" s="38">
        <v>13603</v>
      </c>
      <c r="E424" s="38" t="s">
        <v>713</v>
      </c>
      <c r="F424" s="49">
        <v>69</v>
      </c>
    </row>
    <row r="425" spans="2:6" ht="15" x14ac:dyDescent="0.2">
      <c r="B425" s="93"/>
      <c r="C425" s="93"/>
      <c r="D425" s="38">
        <v>13604</v>
      </c>
      <c r="E425" s="38" t="s">
        <v>714</v>
      </c>
      <c r="F425" s="49">
        <v>63</v>
      </c>
    </row>
    <row r="426" spans="2:6" ht="15" x14ac:dyDescent="0.2">
      <c r="B426" s="93"/>
      <c r="C426" s="93"/>
      <c r="D426" s="38">
        <v>13605</v>
      </c>
      <c r="E426" s="38" t="s">
        <v>715</v>
      </c>
      <c r="F426" s="49">
        <v>115</v>
      </c>
    </row>
    <row r="427" spans="2:6" ht="15" x14ac:dyDescent="0.2">
      <c r="B427" s="93"/>
      <c r="C427" s="93"/>
      <c r="D427" s="38">
        <v>14101</v>
      </c>
      <c r="E427" s="38" t="s">
        <v>716</v>
      </c>
      <c r="F427" s="49">
        <v>1536</v>
      </c>
    </row>
    <row r="428" spans="2:6" ht="15" x14ac:dyDescent="0.2">
      <c r="B428" s="93"/>
      <c r="C428" s="93"/>
      <c r="D428" s="38">
        <v>14102</v>
      </c>
      <c r="E428" s="38" t="s">
        <v>717</v>
      </c>
      <c r="F428" s="49">
        <v>68</v>
      </c>
    </row>
    <row r="429" spans="2:6" ht="15" x14ac:dyDescent="0.2">
      <c r="B429" s="93"/>
      <c r="C429" s="93"/>
      <c r="D429" s="38">
        <v>14103</v>
      </c>
      <c r="E429" s="38" t="s">
        <v>718</v>
      </c>
      <c r="F429" s="49">
        <v>72</v>
      </c>
    </row>
    <row r="430" spans="2:6" ht="15" x14ac:dyDescent="0.2">
      <c r="B430" s="93"/>
      <c r="C430" s="93"/>
      <c r="D430" s="38">
        <v>14104</v>
      </c>
      <c r="E430" s="38" t="s">
        <v>719</v>
      </c>
      <c r="F430" s="49">
        <v>80</v>
      </c>
    </row>
    <row r="431" spans="2:6" ht="15" x14ac:dyDescent="0.2">
      <c r="B431" s="93"/>
      <c r="C431" s="93"/>
      <c r="D431" s="38">
        <v>14105</v>
      </c>
      <c r="E431" s="38" t="s">
        <v>720</v>
      </c>
      <c r="F431" s="49">
        <v>44</v>
      </c>
    </row>
    <row r="432" spans="2:6" ht="15" x14ac:dyDescent="0.2">
      <c r="B432" s="93"/>
      <c r="C432" s="93"/>
      <c r="D432" s="38">
        <v>14106</v>
      </c>
      <c r="E432" s="38" t="s">
        <v>721</v>
      </c>
      <c r="F432" s="49">
        <v>127</v>
      </c>
    </row>
    <row r="433" spans="2:6" ht="15" x14ac:dyDescent="0.2">
      <c r="B433" s="93"/>
      <c r="C433" s="93"/>
      <c r="D433" s="38">
        <v>14107</v>
      </c>
      <c r="E433" s="38" t="s">
        <v>722</v>
      </c>
      <c r="F433" s="49">
        <v>95</v>
      </c>
    </row>
    <row r="434" spans="2:6" ht="15" x14ac:dyDescent="0.2">
      <c r="B434" s="93"/>
      <c r="C434" s="93"/>
      <c r="D434" s="38">
        <v>14108</v>
      </c>
      <c r="E434" s="38" t="s">
        <v>723</v>
      </c>
      <c r="F434" s="49">
        <v>153</v>
      </c>
    </row>
    <row r="435" spans="2:6" ht="15" x14ac:dyDescent="0.2">
      <c r="B435" s="93"/>
      <c r="C435" s="93"/>
      <c r="D435" s="38">
        <v>14201</v>
      </c>
      <c r="E435" s="38" t="s">
        <v>724</v>
      </c>
      <c r="F435" s="49">
        <v>167</v>
      </c>
    </row>
    <row r="436" spans="2:6" ht="15" x14ac:dyDescent="0.2">
      <c r="B436" s="93"/>
      <c r="C436" s="93"/>
      <c r="D436" s="38">
        <v>14202</v>
      </c>
      <c r="E436" s="38" t="s">
        <v>725</v>
      </c>
      <c r="F436" s="49">
        <v>69</v>
      </c>
    </row>
    <row r="437" spans="2:6" ht="15" x14ac:dyDescent="0.2">
      <c r="B437" s="93"/>
      <c r="C437" s="93"/>
      <c r="D437" s="38">
        <v>14203</v>
      </c>
      <c r="E437" s="38" t="s">
        <v>726</v>
      </c>
      <c r="F437" s="49">
        <v>52</v>
      </c>
    </row>
    <row r="438" spans="2:6" ht="15" x14ac:dyDescent="0.2">
      <c r="B438" s="93"/>
      <c r="C438" s="93"/>
      <c r="D438" s="38">
        <v>14204</v>
      </c>
      <c r="E438" s="38" t="s">
        <v>727</v>
      </c>
      <c r="F438" s="49">
        <v>168</v>
      </c>
    </row>
    <row r="439" spans="2:6" ht="15" x14ac:dyDescent="0.2">
      <c r="B439" s="93"/>
      <c r="C439" s="93"/>
      <c r="D439" s="38">
        <v>15101</v>
      </c>
      <c r="E439" s="38" t="s">
        <v>728</v>
      </c>
      <c r="F439" s="49">
        <v>2057</v>
      </c>
    </row>
    <row r="440" spans="2:6" ht="15" x14ac:dyDescent="0.2">
      <c r="B440" s="93"/>
      <c r="C440" s="93"/>
      <c r="D440" s="38">
        <v>15102</v>
      </c>
      <c r="E440" s="38" t="s">
        <v>729</v>
      </c>
      <c r="F440" s="49">
        <v>1</v>
      </c>
    </row>
    <row r="441" spans="2:6" ht="15" x14ac:dyDescent="0.2">
      <c r="B441" s="93"/>
      <c r="C441" s="93"/>
      <c r="D441" s="38">
        <v>15201</v>
      </c>
      <c r="E441" s="38" t="s">
        <v>730</v>
      </c>
      <c r="F441" s="49">
        <v>30</v>
      </c>
    </row>
    <row r="442" spans="2:6" ht="15" x14ac:dyDescent="0.2">
      <c r="B442" s="93"/>
      <c r="C442" s="93"/>
      <c r="D442" s="38">
        <v>16101</v>
      </c>
      <c r="E442" s="38" t="s">
        <v>731</v>
      </c>
      <c r="F442" s="49">
        <v>794</v>
      </c>
    </row>
    <row r="443" spans="2:6" ht="15" x14ac:dyDescent="0.2">
      <c r="B443" s="93"/>
      <c r="C443" s="93"/>
      <c r="D443" s="38">
        <v>16102</v>
      </c>
      <c r="E443" s="38" t="s">
        <v>732</v>
      </c>
      <c r="F443" s="49">
        <v>63</v>
      </c>
    </row>
    <row r="444" spans="2:6" ht="15" x14ac:dyDescent="0.2">
      <c r="B444" s="93"/>
      <c r="C444" s="93"/>
      <c r="D444" s="38">
        <v>16103</v>
      </c>
      <c r="E444" s="38" t="s">
        <v>733</v>
      </c>
      <c r="F444" s="49">
        <v>89</v>
      </c>
    </row>
    <row r="445" spans="2:6" ht="15" x14ac:dyDescent="0.2">
      <c r="B445" s="93"/>
      <c r="C445" s="93"/>
      <c r="D445" s="38">
        <v>16104</v>
      </c>
      <c r="E445" s="38" t="s">
        <v>734</v>
      </c>
      <c r="F445" s="49">
        <v>60</v>
      </c>
    </row>
    <row r="446" spans="2:6" ht="15" x14ac:dyDescent="0.2">
      <c r="B446" s="93"/>
      <c r="C446" s="93"/>
      <c r="D446" s="38">
        <v>16105</v>
      </c>
      <c r="E446" s="38" t="s">
        <v>735</v>
      </c>
      <c r="F446" s="49">
        <v>45</v>
      </c>
    </row>
    <row r="447" spans="2:6" ht="15" x14ac:dyDescent="0.2">
      <c r="B447" s="93"/>
      <c r="C447" s="93"/>
      <c r="D447" s="38">
        <v>16106</v>
      </c>
      <c r="E447" s="38" t="s">
        <v>736</v>
      </c>
      <c r="F447" s="49">
        <v>43</v>
      </c>
    </row>
    <row r="448" spans="2:6" ht="15" x14ac:dyDescent="0.2">
      <c r="B448" s="93"/>
      <c r="C448" s="93"/>
      <c r="D448" s="38">
        <v>16107</v>
      </c>
      <c r="E448" s="38" t="s">
        <v>737</v>
      </c>
      <c r="F448" s="49">
        <v>47</v>
      </c>
    </row>
    <row r="449" spans="2:6" ht="15" x14ac:dyDescent="0.2">
      <c r="B449" s="93"/>
      <c r="C449" s="93"/>
      <c r="D449" s="38">
        <v>16108</v>
      </c>
      <c r="E449" s="38" t="s">
        <v>738</v>
      </c>
      <c r="F449" s="49">
        <v>31</v>
      </c>
    </row>
    <row r="450" spans="2:6" ht="15" x14ac:dyDescent="0.2">
      <c r="B450" s="93"/>
      <c r="C450" s="93"/>
      <c r="D450" s="38">
        <v>16109</v>
      </c>
      <c r="E450" s="38" t="s">
        <v>739</v>
      </c>
      <c r="F450" s="49">
        <v>46</v>
      </c>
    </row>
    <row r="451" spans="2:6" ht="15" x14ac:dyDescent="0.2">
      <c r="B451" s="93"/>
      <c r="C451" s="93"/>
      <c r="D451" s="38">
        <v>16201</v>
      </c>
      <c r="E451" s="38" t="s">
        <v>740</v>
      </c>
      <c r="F451" s="49">
        <v>39</v>
      </c>
    </row>
    <row r="452" spans="2:6" ht="15" x14ac:dyDescent="0.2">
      <c r="B452" s="93"/>
      <c r="C452" s="93"/>
      <c r="D452" s="38">
        <v>16202</v>
      </c>
      <c r="E452" s="38" t="s">
        <v>741</v>
      </c>
      <c r="F452" s="49">
        <v>48</v>
      </c>
    </row>
    <row r="453" spans="2:6" ht="15" x14ac:dyDescent="0.2">
      <c r="B453" s="93"/>
      <c r="C453" s="93"/>
      <c r="D453" s="38">
        <v>16203</v>
      </c>
      <c r="E453" s="38" t="s">
        <v>742</v>
      </c>
      <c r="F453" s="49">
        <v>67</v>
      </c>
    </row>
    <row r="454" spans="2:6" ht="15" x14ac:dyDescent="0.2">
      <c r="B454" s="93"/>
      <c r="C454" s="93"/>
      <c r="D454" s="38">
        <v>16204</v>
      </c>
      <c r="E454" s="38" t="s">
        <v>743</v>
      </c>
      <c r="F454" s="49">
        <v>30</v>
      </c>
    </row>
    <row r="455" spans="2:6" ht="15" x14ac:dyDescent="0.2">
      <c r="B455" s="93"/>
      <c r="C455" s="93"/>
      <c r="D455" s="38">
        <v>16205</v>
      </c>
      <c r="E455" s="38" t="s">
        <v>744</v>
      </c>
      <c r="F455" s="49">
        <v>35</v>
      </c>
    </row>
    <row r="456" spans="2:6" ht="15" x14ac:dyDescent="0.2">
      <c r="B456" s="93"/>
      <c r="C456" s="93"/>
      <c r="D456" s="38">
        <v>16206</v>
      </c>
      <c r="E456" s="38" t="s">
        <v>745</v>
      </c>
      <c r="F456" s="49">
        <v>39</v>
      </c>
    </row>
    <row r="457" spans="2:6" ht="15" x14ac:dyDescent="0.2">
      <c r="B457" s="93"/>
      <c r="C457" s="93"/>
      <c r="D457" s="38">
        <v>16207</v>
      </c>
      <c r="E457" s="38" t="s">
        <v>746</v>
      </c>
      <c r="F457" s="49">
        <v>48</v>
      </c>
    </row>
    <row r="458" spans="2:6" ht="15" x14ac:dyDescent="0.2">
      <c r="B458" s="93"/>
      <c r="C458" s="93"/>
      <c r="D458" s="38">
        <v>16301</v>
      </c>
      <c r="E458" s="38" t="s">
        <v>747</v>
      </c>
      <c r="F458" s="49">
        <v>197</v>
      </c>
    </row>
    <row r="459" spans="2:6" ht="15" x14ac:dyDescent="0.2">
      <c r="B459" s="93"/>
      <c r="C459" s="93"/>
      <c r="D459" s="38">
        <v>16302</v>
      </c>
      <c r="E459" s="38" t="s">
        <v>748</v>
      </c>
      <c r="F459" s="49">
        <v>62</v>
      </c>
    </row>
    <row r="460" spans="2:6" ht="15" x14ac:dyDescent="0.2">
      <c r="B460" s="93"/>
      <c r="C460" s="93"/>
      <c r="D460" s="38">
        <v>16303</v>
      </c>
      <c r="E460" s="38" t="s">
        <v>749</v>
      </c>
      <c r="F460" s="49">
        <v>31</v>
      </c>
    </row>
    <row r="461" spans="2:6" ht="15" x14ac:dyDescent="0.2">
      <c r="B461" s="93"/>
      <c r="C461" s="93"/>
      <c r="D461" s="38">
        <v>16304</v>
      </c>
      <c r="E461" s="38" t="s">
        <v>750</v>
      </c>
      <c r="F461" s="49">
        <v>42</v>
      </c>
    </row>
    <row r="462" spans="2:6" ht="15" x14ac:dyDescent="0.2">
      <c r="B462" s="93"/>
      <c r="C462" s="93"/>
      <c r="D462" s="38">
        <v>16305</v>
      </c>
      <c r="E462" s="38" t="s">
        <v>751</v>
      </c>
      <c r="F462" s="49">
        <v>61</v>
      </c>
    </row>
    <row r="463" spans="2:6" ht="15" x14ac:dyDescent="0.2">
      <c r="B463" s="93"/>
      <c r="C463" s="93"/>
      <c r="D463" s="38">
        <v>120000</v>
      </c>
      <c r="E463" s="38" t="s">
        <v>752</v>
      </c>
      <c r="F463" s="49">
        <v>1</v>
      </c>
    </row>
    <row r="464" spans="2:6" ht="15" x14ac:dyDescent="0.2">
      <c r="B464" s="93"/>
      <c r="C464" s="93"/>
      <c r="D464" s="38">
        <v>130000</v>
      </c>
      <c r="E464" s="38" t="s">
        <v>753</v>
      </c>
      <c r="F464" s="49">
        <v>1</v>
      </c>
    </row>
    <row r="465" spans="2:6" ht="15" x14ac:dyDescent="0.2">
      <c r="B465" s="93"/>
      <c r="C465" s="93"/>
      <c r="D465" s="38">
        <v>888888</v>
      </c>
      <c r="E465" s="38" t="s">
        <v>754</v>
      </c>
      <c r="F465" s="49">
        <v>8</v>
      </c>
    </row>
    <row r="466" spans="2:6" ht="15" x14ac:dyDescent="0.2">
      <c r="B466" s="93"/>
      <c r="C466" s="93"/>
      <c r="D466" s="38">
        <v>999999</v>
      </c>
      <c r="E466" s="38" t="s">
        <v>389</v>
      </c>
      <c r="F466" s="49">
        <v>1244</v>
      </c>
    </row>
    <row r="467" spans="2:6" ht="15" x14ac:dyDescent="0.2">
      <c r="B467" s="102" t="s">
        <v>755</v>
      </c>
      <c r="C467" s="102" t="s">
        <v>756</v>
      </c>
      <c r="D467" s="38">
        <v>102</v>
      </c>
      <c r="E467" s="38" t="s">
        <v>757</v>
      </c>
      <c r="F467" s="49">
        <v>1</v>
      </c>
    </row>
    <row r="468" spans="2:6" ht="15" x14ac:dyDescent="0.2">
      <c r="B468" s="103"/>
      <c r="C468" s="105"/>
      <c r="D468" s="38">
        <v>117</v>
      </c>
      <c r="E468" s="38" t="s">
        <v>758</v>
      </c>
      <c r="F468" s="49">
        <v>7</v>
      </c>
    </row>
    <row r="469" spans="2:6" ht="15" x14ac:dyDescent="0.2">
      <c r="B469" s="103"/>
      <c r="C469" s="105"/>
      <c r="D469" s="38">
        <v>140</v>
      </c>
      <c r="E469" s="38" t="s">
        <v>759</v>
      </c>
      <c r="F469" s="49">
        <v>3</v>
      </c>
    </row>
    <row r="470" spans="2:6" ht="15" x14ac:dyDescent="0.2">
      <c r="B470" s="103"/>
      <c r="C470" s="105"/>
      <c r="D470" s="38">
        <v>405</v>
      </c>
      <c r="E470" s="38" t="s">
        <v>760</v>
      </c>
      <c r="F470" s="49">
        <v>3</v>
      </c>
    </row>
    <row r="471" spans="2:6" ht="15" x14ac:dyDescent="0.2">
      <c r="B471" s="103"/>
      <c r="C471" s="105"/>
      <c r="D471" s="38">
        <v>407</v>
      </c>
      <c r="E471" s="38" t="s">
        <v>761</v>
      </c>
      <c r="F471" s="49">
        <v>1</v>
      </c>
    </row>
    <row r="472" spans="2:6" ht="15" x14ac:dyDescent="0.2">
      <c r="B472" s="103"/>
      <c r="C472" s="105"/>
      <c r="D472" s="38">
        <v>410</v>
      </c>
      <c r="E472" s="38" t="s">
        <v>762</v>
      </c>
      <c r="F472" s="49">
        <v>3</v>
      </c>
    </row>
    <row r="473" spans="2:6" ht="15" x14ac:dyDescent="0.2">
      <c r="B473" s="103"/>
      <c r="C473" s="105"/>
      <c r="D473" s="38">
        <v>413</v>
      </c>
      <c r="E473" s="38" t="s">
        <v>763</v>
      </c>
      <c r="F473" s="49">
        <v>1</v>
      </c>
    </row>
    <row r="474" spans="2:6" ht="15" x14ac:dyDescent="0.2">
      <c r="B474" s="103"/>
      <c r="C474" s="105"/>
      <c r="D474" s="38">
        <v>416</v>
      </c>
      <c r="E474" s="38" t="s">
        <v>764</v>
      </c>
      <c r="F474" s="49">
        <v>1</v>
      </c>
    </row>
    <row r="475" spans="2:6" ht="15" x14ac:dyDescent="0.2">
      <c r="B475" s="103"/>
      <c r="C475" s="105"/>
      <c r="D475" s="38">
        <v>417</v>
      </c>
      <c r="E475" s="38" t="s">
        <v>765</v>
      </c>
      <c r="F475" s="49">
        <v>1</v>
      </c>
    </row>
    <row r="476" spans="2:6" ht="15" x14ac:dyDescent="0.2">
      <c r="B476" s="103"/>
      <c r="C476" s="105"/>
      <c r="D476" s="38">
        <v>501</v>
      </c>
      <c r="E476" s="38" t="s">
        <v>766</v>
      </c>
      <c r="F476" s="49">
        <v>9</v>
      </c>
    </row>
    <row r="477" spans="2:6" ht="15" x14ac:dyDescent="0.2">
      <c r="B477" s="103"/>
      <c r="C477" s="105"/>
      <c r="D477" s="38">
        <v>502</v>
      </c>
      <c r="E477" s="38" t="s">
        <v>767</v>
      </c>
      <c r="F477" s="49">
        <v>4</v>
      </c>
    </row>
    <row r="478" spans="2:6" ht="15" x14ac:dyDescent="0.2">
      <c r="B478" s="103"/>
      <c r="C478" s="105"/>
      <c r="D478" s="38">
        <v>503</v>
      </c>
      <c r="E478" s="38" t="s">
        <v>768</v>
      </c>
      <c r="F478" s="49">
        <v>1</v>
      </c>
    </row>
    <row r="479" spans="2:6" ht="15" x14ac:dyDescent="0.2">
      <c r="B479" s="103"/>
      <c r="C479" s="105"/>
      <c r="D479" s="38">
        <v>505</v>
      </c>
      <c r="E479" s="38" t="s">
        <v>769</v>
      </c>
      <c r="F479" s="49">
        <v>2</v>
      </c>
    </row>
    <row r="480" spans="2:6" ht="15" x14ac:dyDescent="0.2">
      <c r="B480" s="103"/>
      <c r="C480" s="105"/>
      <c r="D480" s="38">
        <v>509</v>
      </c>
      <c r="E480" s="38" t="s">
        <v>770</v>
      </c>
      <c r="F480" s="49">
        <v>7</v>
      </c>
    </row>
    <row r="481" spans="2:6" ht="15" x14ac:dyDescent="0.2">
      <c r="B481" s="104"/>
      <c r="C481" s="106"/>
      <c r="D481" s="38">
        <v>513</v>
      </c>
      <c r="E481" s="38" t="s">
        <v>771</v>
      </c>
      <c r="F481" s="49">
        <v>10</v>
      </c>
    </row>
    <row r="482" spans="2:6" ht="15" x14ac:dyDescent="0.2">
      <c r="B482" s="93" t="s">
        <v>772</v>
      </c>
      <c r="C482" s="93" t="s">
        <v>773</v>
      </c>
      <c r="D482" s="50" t="s">
        <v>4000</v>
      </c>
      <c r="E482" s="50" t="s">
        <v>111</v>
      </c>
      <c r="F482" s="49">
        <v>42642</v>
      </c>
    </row>
    <row r="483" spans="2:6" ht="15" x14ac:dyDescent="0.2">
      <c r="B483" s="93"/>
      <c r="C483" s="96"/>
      <c r="D483" s="38" t="s">
        <v>774</v>
      </c>
      <c r="E483" s="38" t="s">
        <v>775</v>
      </c>
      <c r="F483" s="49">
        <v>3020</v>
      </c>
    </row>
    <row r="484" spans="2:6" ht="15" x14ac:dyDescent="0.2">
      <c r="B484" s="93" t="s">
        <v>776</v>
      </c>
      <c r="C484" s="93" t="s">
        <v>777</v>
      </c>
      <c r="D484" s="50" t="s">
        <v>4001</v>
      </c>
      <c r="E484" s="50" t="s">
        <v>111</v>
      </c>
      <c r="F484" s="49">
        <v>11926</v>
      </c>
    </row>
    <row r="485" spans="2:6" ht="15" x14ac:dyDescent="0.25">
      <c r="B485" s="96"/>
      <c r="C485" s="96"/>
      <c r="D485" s="61" t="s">
        <v>774</v>
      </c>
      <c r="E485" s="61" t="s">
        <v>775</v>
      </c>
      <c r="F485" s="58">
        <v>534</v>
      </c>
    </row>
    <row r="486" spans="2:6" ht="15" x14ac:dyDescent="0.2">
      <c r="B486" s="93" t="s">
        <v>778</v>
      </c>
      <c r="C486" s="93" t="s">
        <v>779</v>
      </c>
      <c r="D486" s="38">
        <v>0</v>
      </c>
      <c r="E486" s="38" t="s">
        <v>775</v>
      </c>
      <c r="F486" s="49">
        <v>3558</v>
      </c>
    </row>
    <row r="487" spans="2:6" ht="15" x14ac:dyDescent="0.2">
      <c r="B487" s="93"/>
      <c r="C487" s="93"/>
      <c r="D487" s="38">
        <v>1</v>
      </c>
      <c r="E487" s="38" t="s">
        <v>780</v>
      </c>
      <c r="F487" s="49">
        <v>17347</v>
      </c>
    </row>
    <row r="488" spans="2:6" ht="15" x14ac:dyDescent="0.2">
      <c r="B488" s="93"/>
      <c r="C488" s="93"/>
      <c r="D488" s="38">
        <v>2</v>
      </c>
      <c r="E488" s="38" t="s">
        <v>781</v>
      </c>
      <c r="F488" s="49">
        <v>19701</v>
      </c>
    </row>
    <row r="489" spans="2:6" ht="15" x14ac:dyDescent="0.2">
      <c r="B489" s="93"/>
      <c r="C489" s="93"/>
      <c r="D489" s="38">
        <v>3</v>
      </c>
      <c r="E489" s="38" t="s">
        <v>782</v>
      </c>
      <c r="F489" s="49">
        <v>2386</v>
      </c>
    </row>
    <row r="490" spans="2:6" ht="15" x14ac:dyDescent="0.2">
      <c r="B490" s="93"/>
      <c r="C490" s="93"/>
      <c r="D490" s="38">
        <v>4</v>
      </c>
      <c r="E490" s="38" t="s">
        <v>783</v>
      </c>
      <c r="F490" s="49">
        <v>424</v>
      </c>
    </row>
    <row r="491" spans="2:6" ht="15" x14ac:dyDescent="0.2">
      <c r="B491" s="93"/>
      <c r="C491" s="93"/>
      <c r="D491" s="38">
        <v>5</v>
      </c>
      <c r="E491" s="38" t="s">
        <v>784</v>
      </c>
      <c r="F491" s="49">
        <v>1900</v>
      </c>
    </row>
    <row r="492" spans="2:6" ht="15" x14ac:dyDescent="0.2">
      <c r="B492" s="93"/>
      <c r="C492" s="93"/>
      <c r="D492" s="38">
        <v>6</v>
      </c>
      <c r="E492" s="38" t="s">
        <v>785</v>
      </c>
      <c r="F492" s="49">
        <v>884</v>
      </c>
    </row>
    <row r="493" spans="2:6" ht="15" x14ac:dyDescent="0.2">
      <c r="B493" s="93"/>
      <c r="C493" s="93"/>
      <c r="D493" s="38">
        <v>7</v>
      </c>
      <c r="E493" s="38" t="s">
        <v>786</v>
      </c>
      <c r="F493" s="49">
        <v>4327</v>
      </c>
    </row>
    <row r="494" spans="2:6" ht="15" x14ac:dyDescent="0.2">
      <c r="B494" s="93"/>
      <c r="C494" s="93"/>
      <c r="D494" s="38">
        <v>8</v>
      </c>
      <c r="E494" s="38" t="s">
        <v>787</v>
      </c>
      <c r="F494" s="49">
        <v>3553</v>
      </c>
    </row>
    <row r="495" spans="2:6" ht="15" x14ac:dyDescent="0.2">
      <c r="B495" s="93"/>
      <c r="C495" s="93"/>
      <c r="D495" s="38">
        <v>9</v>
      </c>
      <c r="E495" s="38" t="s">
        <v>788</v>
      </c>
      <c r="F495" s="49">
        <v>2820</v>
      </c>
    </row>
    <row r="496" spans="2:6" ht="15" x14ac:dyDescent="0.2">
      <c r="B496" s="93"/>
      <c r="C496" s="93"/>
      <c r="D496" s="38">
        <v>10</v>
      </c>
      <c r="E496" s="38" t="s">
        <v>789</v>
      </c>
      <c r="F496" s="49">
        <v>1174</v>
      </c>
    </row>
    <row r="497" spans="2:6" ht="15" x14ac:dyDescent="0.2">
      <c r="B497" s="93"/>
      <c r="C497" s="93"/>
      <c r="D497" s="38">
        <v>77</v>
      </c>
      <c r="E497" s="38" t="s">
        <v>790</v>
      </c>
      <c r="F497" s="49">
        <v>48</v>
      </c>
    </row>
    <row r="498" spans="2:6" ht="15" x14ac:dyDescent="0.2">
      <c r="B498" s="38" t="s">
        <v>791</v>
      </c>
      <c r="C498" s="38" t="s">
        <v>792</v>
      </c>
      <c r="D498" s="50" t="s">
        <v>793</v>
      </c>
      <c r="E498" s="50" t="s">
        <v>111</v>
      </c>
      <c r="F498" s="49">
        <v>39853</v>
      </c>
    </row>
    <row r="499" spans="2:6" ht="15" x14ac:dyDescent="0.2">
      <c r="B499" s="93" t="s">
        <v>794</v>
      </c>
      <c r="C499" s="93" t="s">
        <v>795</v>
      </c>
      <c r="D499" s="38">
        <v>10</v>
      </c>
      <c r="E499" s="38" t="s">
        <v>796</v>
      </c>
      <c r="F499" s="49">
        <v>9680</v>
      </c>
    </row>
    <row r="500" spans="2:6" ht="15" x14ac:dyDescent="0.2">
      <c r="B500" s="93"/>
      <c r="C500" s="93"/>
      <c r="D500" s="38">
        <v>77</v>
      </c>
      <c r="E500" s="38" t="s">
        <v>797</v>
      </c>
      <c r="F500" s="49">
        <v>424</v>
      </c>
    </row>
    <row r="501" spans="2:6" ht="15" x14ac:dyDescent="0.2">
      <c r="B501" s="93"/>
      <c r="C501" s="93"/>
      <c r="D501" s="38">
        <v>110</v>
      </c>
      <c r="E501" s="38" t="s">
        <v>798</v>
      </c>
      <c r="F501" s="49">
        <v>23641</v>
      </c>
    </row>
    <row r="502" spans="2:6" ht="15" x14ac:dyDescent="0.2">
      <c r="B502" s="93"/>
      <c r="C502" s="93"/>
      <c r="D502" s="38">
        <v>310</v>
      </c>
      <c r="E502" s="38" t="s">
        <v>799</v>
      </c>
      <c r="F502" s="49">
        <v>9645</v>
      </c>
    </row>
    <row r="503" spans="2:6" ht="30" x14ac:dyDescent="0.2">
      <c r="B503" s="93"/>
      <c r="C503" s="93"/>
      <c r="D503" s="38">
        <v>410</v>
      </c>
      <c r="E503" s="38" t="s">
        <v>800</v>
      </c>
      <c r="F503" s="49">
        <v>2272</v>
      </c>
    </row>
    <row r="504" spans="2:6" ht="15" x14ac:dyDescent="0.2">
      <c r="B504" s="93"/>
      <c r="C504" s="93"/>
      <c r="D504" s="38">
        <v>998</v>
      </c>
      <c r="E504" s="38" t="s">
        <v>801</v>
      </c>
      <c r="F504" s="49">
        <v>12460</v>
      </c>
    </row>
    <row r="505" spans="2:6" ht="15" x14ac:dyDescent="0.2">
      <c r="B505" s="93" t="s">
        <v>802</v>
      </c>
      <c r="C505" s="93" t="s">
        <v>803</v>
      </c>
      <c r="D505" s="38">
        <v>0</v>
      </c>
      <c r="E505" s="38" t="s">
        <v>775</v>
      </c>
      <c r="F505" s="49">
        <v>534</v>
      </c>
    </row>
    <row r="506" spans="2:6" ht="15" x14ac:dyDescent="0.2">
      <c r="B506" s="93"/>
      <c r="C506" s="93"/>
      <c r="D506" s="38">
        <v>1</v>
      </c>
      <c r="E506" s="38" t="s">
        <v>804</v>
      </c>
      <c r="F506" s="49">
        <v>6387</v>
      </c>
    </row>
    <row r="507" spans="2:6" ht="15" x14ac:dyDescent="0.2">
      <c r="B507" s="93"/>
      <c r="C507" s="93"/>
      <c r="D507" s="38">
        <v>2</v>
      </c>
      <c r="E507" s="38" t="s">
        <v>805</v>
      </c>
      <c r="F507" s="49">
        <v>5539</v>
      </c>
    </row>
    <row r="508" spans="2:6" ht="15" x14ac:dyDescent="0.2">
      <c r="B508" s="93" t="s">
        <v>806</v>
      </c>
      <c r="C508" s="93" t="s">
        <v>807</v>
      </c>
      <c r="D508" s="38">
        <v>1</v>
      </c>
      <c r="E508" s="38" t="s">
        <v>780</v>
      </c>
      <c r="F508" s="49">
        <v>22342</v>
      </c>
    </row>
    <row r="509" spans="2:6" ht="15" x14ac:dyDescent="0.2">
      <c r="B509" s="93"/>
      <c r="C509" s="93"/>
      <c r="D509" s="38">
        <v>2</v>
      </c>
      <c r="E509" s="38" t="s">
        <v>808</v>
      </c>
      <c r="F509" s="49">
        <v>15627</v>
      </c>
    </row>
    <row r="510" spans="2:6" ht="15" x14ac:dyDescent="0.2">
      <c r="B510" s="93"/>
      <c r="C510" s="93"/>
      <c r="D510" s="38">
        <v>3</v>
      </c>
      <c r="E510" s="38" t="s">
        <v>809</v>
      </c>
      <c r="F510" s="49">
        <v>980</v>
      </c>
    </row>
    <row r="511" spans="2:6" ht="15" x14ac:dyDescent="0.2">
      <c r="B511" s="93"/>
      <c r="C511" s="93"/>
      <c r="D511" s="38">
        <v>4</v>
      </c>
      <c r="E511" s="38" t="s">
        <v>810</v>
      </c>
      <c r="F511" s="49">
        <v>3241</v>
      </c>
    </row>
    <row r="512" spans="2:6" ht="15" x14ac:dyDescent="0.2">
      <c r="B512" s="93"/>
      <c r="C512" s="93"/>
      <c r="D512" s="38">
        <v>5</v>
      </c>
      <c r="E512" s="38" t="s">
        <v>811</v>
      </c>
      <c r="F512" s="49">
        <v>1823</v>
      </c>
    </row>
    <row r="513" spans="2:6" ht="15" x14ac:dyDescent="0.2">
      <c r="B513" s="93"/>
      <c r="C513" s="93"/>
      <c r="D513" s="38">
        <v>6</v>
      </c>
      <c r="E513" s="38" t="s">
        <v>812</v>
      </c>
      <c r="F513" s="49">
        <v>928</v>
      </c>
    </row>
    <row r="514" spans="2:6" ht="30" x14ac:dyDescent="0.2">
      <c r="B514" s="93"/>
      <c r="C514" s="93"/>
      <c r="D514" s="38">
        <v>7</v>
      </c>
      <c r="E514" s="38" t="s">
        <v>813</v>
      </c>
      <c r="F514" s="49">
        <v>106</v>
      </c>
    </row>
    <row r="515" spans="2:6" ht="15" x14ac:dyDescent="0.2">
      <c r="B515" s="93"/>
      <c r="C515" s="93"/>
      <c r="D515" s="38">
        <v>8</v>
      </c>
      <c r="E515" s="38" t="s">
        <v>403</v>
      </c>
      <c r="F515" s="49">
        <v>694</v>
      </c>
    </row>
    <row r="516" spans="2:6" ht="15" x14ac:dyDescent="0.2">
      <c r="B516" s="93"/>
      <c r="C516" s="93"/>
      <c r="D516" s="38">
        <v>9</v>
      </c>
      <c r="E516" s="38" t="s">
        <v>404</v>
      </c>
      <c r="F516" s="49">
        <v>3203</v>
      </c>
    </row>
    <row r="517" spans="2:6" ht="30" x14ac:dyDescent="0.2">
      <c r="B517" s="93"/>
      <c r="C517" s="93"/>
      <c r="D517" s="38">
        <v>10</v>
      </c>
      <c r="E517" s="38" t="s">
        <v>814</v>
      </c>
      <c r="F517" s="49">
        <v>2954</v>
      </c>
    </row>
    <row r="518" spans="2:6" ht="30" x14ac:dyDescent="0.2">
      <c r="B518" s="93"/>
      <c r="C518" s="93"/>
      <c r="D518" s="38">
        <v>11</v>
      </c>
      <c r="E518" s="38" t="s">
        <v>815</v>
      </c>
      <c r="F518" s="49">
        <v>2640</v>
      </c>
    </row>
    <row r="519" spans="2:6" ht="15" x14ac:dyDescent="0.2">
      <c r="B519" s="93"/>
      <c r="C519" s="93"/>
      <c r="D519" s="38">
        <v>12</v>
      </c>
      <c r="E519" s="38" t="s">
        <v>407</v>
      </c>
      <c r="F519" s="49">
        <v>2580</v>
      </c>
    </row>
    <row r="520" spans="2:6" ht="30" x14ac:dyDescent="0.2">
      <c r="B520" s="93"/>
      <c r="C520" s="93"/>
      <c r="D520" s="38">
        <v>13</v>
      </c>
      <c r="E520" s="38" t="s">
        <v>816</v>
      </c>
      <c r="F520" s="49">
        <v>60</v>
      </c>
    </row>
    <row r="521" spans="2:6" ht="15" x14ac:dyDescent="0.2">
      <c r="B521" s="93"/>
      <c r="C521" s="93"/>
      <c r="D521" s="38">
        <v>99</v>
      </c>
      <c r="E521" s="38" t="s">
        <v>817</v>
      </c>
      <c r="F521" s="49">
        <v>944</v>
      </c>
    </row>
    <row r="522" spans="2:6" ht="15" x14ac:dyDescent="0.2">
      <c r="B522" s="93" t="s">
        <v>818</v>
      </c>
      <c r="C522" s="93" t="s">
        <v>819</v>
      </c>
      <c r="D522" s="38">
        <v>1</v>
      </c>
      <c r="E522" s="38" t="s">
        <v>820</v>
      </c>
      <c r="F522" s="49">
        <v>9047</v>
      </c>
    </row>
    <row r="523" spans="2:6" ht="15" x14ac:dyDescent="0.2">
      <c r="B523" s="93"/>
      <c r="C523" s="93"/>
      <c r="D523" s="38">
        <v>2</v>
      </c>
      <c r="E523" s="38" t="s">
        <v>821</v>
      </c>
      <c r="F523" s="49">
        <v>3255</v>
      </c>
    </row>
    <row r="524" spans="2:6" ht="15" x14ac:dyDescent="0.2">
      <c r="B524" s="93"/>
      <c r="C524" s="93"/>
      <c r="D524" s="38">
        <v>3</v>
      </c>
      <c r="E524" s="38" t="s">
        <v>822</v>
      </c>
      <c r="F524" s="49">
        <v>35446</v>
      </c>
    </row>
    <row r="525" spans="2:6" ht="15" x14ac:dyDescent="0.2">
      <c r="B525" s="93"/>
      <c r="C525" s="93"/>
      <c r="D525" s="38">
        <v>4</v>
      </c>
      <c r="E525" s="38" t="s">
        <v>823</v>
      </c>
      <c r="F525" s="49">
        <v>849</v>
      </c>
    </row>
    <row r="526" spans="2:6" ht="15" x14ac:dyDescent="0.2">
      <c r="B526" s="93"/>
      <c r="C526" s="93"/>
      <c r="D526" s="38">
        <v>5</v>
      </c>
      <c r="E526" s="38" t="s">
        <v>824</v>
      </c>
      <c r="F526" s="49">
        <v>1790</v>
      </c>
    </row>
    <row r="527" spans="2:6" ht="15" x14ac:dyDescent="0.2">
      <c r="B527" s="93"/>
      <c r="C527" s="93"/>
      <c r="D527" s="38">
        <v>6</v>
      </c>
      <c r="E527" s="38" t="s">
        <v>825</v>
      </c>
      <c r="F527" s="49">
        <v>4813</v>
      </c>
    </row>
    <row r="528" spans="2:6" ht="15" x14ac:dyDescent="0.2">
      <c r="B528" s="93"/>
      <c r="C528" s="93"/>
      <c r="D528" s="38">
        <v>9</v>
      </c>
      <c r="E528" s="38" t="s">
        <v>178</v>
      </c>
      <c r="F528" s="49">
        <v>2922</v>
      </c>
    </row>
    <row r="529" spans="2:6" ht="15" x14ac:dyDescent="0.2">
      <c r="B529" s="93" t="s">
        <v>826</v>
      </c>
      <c r="C529" s="93" t="s">
        <v>827</v>
      </c>
      <c r="D529" s="38">
        <v>1</v>
      </c>
      <c r="E529" s="38" t="s">
        <v>293</v>
      </c>
      <c r="F529" s="49">
        <v>26601</v>
      </c>
    </row>
    <row r="530" spans="2:6" ht="15" x14ac:dyDescent="0.2">
      <c r="B530" s="93"/>
      <c r="C530" s="93"/>
      <c r="D530" s="38">
        <v>2</v>
      </c>
      <c r="E530" s="38" t="s">
        <v>290</v>
      </c>
      <c r="F530" s="49">
        <v>18773</v>
      </c>
    </row>
    <row r="531" spans="2:6" ht="15" x14ac:dyDescent="0.2">
      <c r="B531" s="93"/>
      <c r="C531" s="93"/>
      <c r="D531" s="38">
        <v>9</v>
      </c>
      <c r="E531" s="38" t="s">
        <v>178</v>
      </c>
      <c r="F531" s="49">
        <v>283</v>
      </c>
    </row>
    <row r="532" spans="2:6" ht="15" x14ac:dyDescent="0.2">
      <c r="B532" s="93" t="s">
        <v>828</v>
      </c>
      <c r="C532" s="93" t="s">
        <v>829</v>
      </c>
      <c r="D532" s="38">
        <v>1</v>
      </c>
      <c r="E532" s="38" t="s">
        <v>293</v>
      </c>
      <c r="F532" s="49">
        <v>27698</v>
      </c>
    </row>
    <row r="533" spans="2:6" ht="15" x14ac:dyDescent="0.2">
      <c r="B533" s="93"/>
      <c r="C533" s="93"/>
      <c r="D533" s="38">
        <v>2</v>
      </c>
      <c r="E533" s="38" t="s">
        <v>290</v>
      </c>
      <c r="F533" s="49">
        <v>17665</v>
      </c>
    </row>
    <row r="534" spans="2:6" ht="15" x14ac:dyDescent="0.2">
      <c r="B534" s="93"/>
      <c r="C534" s="93"/>
      <c r="D534" s="38">
        <v>9</v>
      </c>
      <c r="E534" s="38" t="s">
        <v>178</v>
      </c>
      <c r="F534" s="49">
        <v>294</v>
      </c>
    </row>
    <row r="535" spans="2:6" ht="15" x14ac:dyDescent="0.2">
      <c r="B535" s="93" t="s">
        <v>830</v>
      </c>
      <c r="C535" s="93" t="s">
        <v>831</v>
      </c>
      <c r="D535" s="38">
        <v>1</v>
      </c>
      <c r="E535" s="38" t="s">
        <v>293</v>
      </c>
      <c r="F535" s="49">
        <v>6455</v>
      </c>
    </row>
    <row r="536" spans="2:6" ht="15" x14ac:dyDescent="0.2">
      <c r="B536" s="93"/>
      <c r="C536" s="93"/>
      <c r="D536" s="38">
        <v>2</v>
      </c>
      <c r="E536" s="38" t="s">
        <v>290</v>
      </c>
      <c r="F536" s="49">
        <v>38717</v>
      </c>
    </row>
    <row r="537" spans="2:6" ht="15" x14ac:dyDescent="0.2">
      <c r="B537" s="93"/>
      <c r="C537" s="93"/>
      <c r="D537" s="38">
        <v>9</v>
      </c>
      <c r="E537" s="38" t="s">
        <v>178</v>
      </c>
      <c r="F537" s="49">
        <v>485</v>
      </c>
    </row>
    <row r="538" spans="2:6" ht="15" x14ac:dyDescent="0.2">
      <c r="B538" s="93" t="s">
        <v>832</v>
      </c>
      <c r="C538" s="93" t="s">
        <v>833</v>
      </c>
      <c r="D538" s="38">
        <v>1</v>
      </c>
      <c r="E538" s="38" t="s">
        <v>293</v>
      </c>
      <c r="F538" s="49">
        <v>10859</v>
      </c>
    </row>
    <row r="539" spans="2:6" ht="15" x14ac:dyDescent="0.2">
      <c r="B539" s="93"/>
      <c r="C539" s="93"/>
      <c r="D539" s="38">
        <v>2</v>
      </c>
      <c r="E539" s="38" t="s">
        <v>290</v>
      </c>
      <c r="F539" s="49">
        <v>34292</v>
      </c>
    </row>
    <row r="540" spans="2:6" ht="15" x14ac:dyDescent="0.2">
      <c r="B540" s="93"/>
      <c r="C540" s="93"/>
      <c r="D540" s="38">
        <v>9</v>
      </c>
      <c r="E540" s="38" t="s">
        <v>178</v>
      </c>
      <c r="F540" s="49">
        <v>506</v>
      </c>
    </row>
    <row r="541" spans="2:6" ht="15" x14ac:dyDescent="0.2">
      <c r="B541" s="93" t="s">
        <v>834</v>
      </c>
      <c r="C541" s="93" t="s">
        <v>835</v>
      </c>
      <c r="D541" s="38">
        <v>1</v>
      </c>
      <c r="E541" s="38" t="s">
        <v>293</v>
      </c>
      <c r="F541" s="49">
        <v>6186</v>
      </c>
    </row>
    <row r="542" spans="2:6" ht="15" x14ac:dyDescent="0.2">
      <c r="B542" s="93"/>
      <c r="C542" s="93"/>
      <c r="D542" s="38">
        <v>2</v>
      </c>
      <c r="E542" s="38" t="s">
        <v>290</v>
      </c>
      <c r="F542" s="49">
        <v>5792</v>
      </c>
    </row>
    <row r="543" spans="2:6" ht="15" x14ac:dyDescent="0.2">
      <c r="B543" s="93"/>
      <c r="C543" s="93"/>
      <c r="D543" s="38">
        <v>9</v>
      </c>
      <c r="E543" s="38" t="s">
        <v>178</v>
      </c>
      <c r="F543" s="49">
        <v>177</v>
      </c>
    </row>
    <row r="544" spans="2:6" ht="15" x14ac:dyDescent="0.2">
      <c r="B544" s="93" t="s">
        <v>836</v>
      </c>
      <c r="C544" s="93" t="s">
        <v>837</v>
      </c>
      <c r="D544" s="38">
        <v>1</v>
      </c>
      <c r="E544" s="38" t="s">
        <v>838</v>
      </c>
      <c r="F544" s="49">
        <v>6383</v>
      </c>
    </row>
    <row r="545" spans="2:6" ht="15" x14ac:dyDescent="0.2">
      <c r="B545" s="93"/>
      <c r="C545" s="93"/>
      <c r="D545" s="38">
        <v>2</v>
      </c>
      <c r="E545" s="38" t="s">
        <v>290</v>
      </c>
      <c r="F545" s="49">
        <v>50923</v>
      </c>
    </row>
    <row r="546" spans="2:6" ht="15" x14ac:dyDescent="0.2">
      <c r="B546" s="93"/>
      <c r="C546" s="93"/>
      <c r="D546" s="38">
        <v>9</v>
      </c>
      <c r="E546" s="38" t="s">
        <v>178</v>
      </c>
      <c r="F546" s="49">
        <v>816</v>
      </c>
    </row>
    <row r="547" spans="2:6" ht="15" x14ac:dyDescent="0.2">
      <c r="B547" s="93" t="s">
        <v>839</v>
      </c>
      <c r="C547" s="93" t="s">
        <v>840</v>
      </c>
      <c r="D547" s="38">
        <v>1</v>
      </c>
      <c r="E547" s="38" t="s">
        <v>841</v>
      </c>
      <c r="F547" s="49">
        <v>1171</v>
      </c>
    </row>
    <row r="548" spans="2:6" ht="15" x14ac:dyDescent="0.2">
      <c r="B548" s="93"/>
      <c r="C548" s="93"/>
      <c r="D548" s="38">
        <v>2</v>
      </c>
      <c r="E548" s="38" t="s">
        <v>842</v>
      </c>
      <c r="F548" s="49">
        <v>163</v>
      </c>
    </row>
    <row r="549" spans="2:6" ht="15" x14ac:dyDescent="0.2">
      <c r="B549" s="93"/>
      <c r="C549" s="93"/>
      <c r="D549" s="38">
        <v>3</v>
      </c>
      <c r="E549" s="38" t="s">
        <v>843</v>
      </c>
      <c r="F549" s="49">
        <v>792</v>
      </c>
    </row>
    <row r="550" spans="2:6" ht="15" x14ac:dyDescent="0.2">
      <c r="B550" s="93"/>
      <c r="C550" s="93"/>
      <c r="D550" s="38">
        <v>4</v>
      </c>
      <c r="E550" s="38" t="s">
        <v>844</v>
      </c>
      <c r="F550" s="49">
        <v>468</v>
      </c>
    </row>
    <row r="551" spans="2:6" ht="15" x14ac:dyDescent="0.2">
      <c r="B551" s="93"/>
      <c r="C551" s="93"/>
      <c r="D551" s="38">
        <v>5</v>
      </c>
      <c r="E551" s="38" t="s">
        <v>845</v>
      </c>
      <c r="F551" s="49">
        <v>973</v>
      </c>
    </row>
    <row r="552" spans="2:6" ht="15" x14ac:dyDescent="0.2">
      <c r="B552" s="93"/>
      <c r="C552" s="93"/>
      <c r="D552" s="38">
        <v>6</v>
      </c>
      <c r="E552" s="38" t="s">
        <v>846</v>
      </c>
      <c r="F552" s="49">
        <v>86</v>
      </c>
    </row>
    <row r="553" spans="2:6" ht="15" x14ac:dyDescent="0.2">
      <c r="B553" s="93"/>
      <c r="C553" s="93"/>
      <c r="D553" s="38">
        <v>7</v>
      </c>
      <c r="E553" s="38" t="s">
        <v>847</v>
      </c>
      <c r="F553" s="49">
        <v>25</v>
      </c>
    </row>
    <row r="554" spans="2:6" ht="15" x14ac:dyDescent="0.2">
      <c r="B554" s="93"/>
      <c r="C554" s="93"/>
      <c r="D554" s="38">
        <v>8</v>
      </c>
      <c r="E554" s="38" t="s">
        <v>848</v>
      </c>
      <c r="F554" s="49">
        <v>209</v>
      </c>
    </row>
    <row r="555" spans="2:6" ht="15" x14ac:dyDescent="0.2">
      <c r="B555" s="93"/>
      <c r="C555" s="93"/>
      <c r="D555" s="38">
        <v>9</v>
      </c>
      <c r="E555" s="38" t="s">
        <v>849</v>
      </c>
      <c r="F555" s="49">
        <v>407</v>
      </c>
    </row>
    <row r="556" spans="2:6" ht="15" x14ac:dyDescent="0.2">
      <c r="B556" s="93"/>
      <c r="C556" s="93"/>
      <c r="D556" s="38">
        <v>10</v>
      </c>
      <c r="E556" s="38" t="s">
        <v>850</v>
      </c>
      <c r="F556" s="49">
        <v>932</v>
      </c>
    </row>
    <row r="557" spans="2:6" ht="15" x14ac:dyDescent="0.2">
      <c r="B557" s="93"/>
      <c r="C557" s="93"/>
      <c r="D557" s="38">
        <v>11</v>
      </c>
      <c r="E557" s="38" t="s">
        <v>851</v>
      </c>
      <c r="F557" s="49">
        <v>1015</v>
      </c>
    </row>
    <row r="558" spans="2:6" ht="15" x14ac:dyDescent="0.2">
      <c r="B558" s="93"/>
      <c r="C558" s="93"/>
      <c r="D558" s="38">
        <v>99</v>
      </c>
      <c r="E558" s="38" t="s">
        <v>178</v>
      </c>
      <c r="F558" s="49">
        <v>142</v>
      </c>
    </row>
    <row r="559" spans="2:6" ht="30" x14ac:dyDescent="0.2">
      <c r="B559" s="38" t="s">
        <v>852</v>
      </c>
      <c r="C559" s="38" t="s">
        <v>853</v>
      </c>
      <c r="D559" s="38" t="s">
        <v>181</v>
      </c>
      <c r="E559" s="38" t="s">
        <v>111</v>
      </c>
      <c r="F559" s="49">
        <f>216439-214492</f>
        <v>1947</v>
      </c>
    </row>
    <row r="560" spans="2:6" ht="15" x14ac:dyDescent="0.2">
      <c r="B560" s="93" t="s">
        <v>854</v>
      </c>
      <c r="C560" s="93" t="s">
        <v>855</v>
      </c>
      <c r="D560" s="38">
        <v>1</v>
      </c>
      <c r="E560" s="38" t="s">
        <v>841</v>
      </c>
      <c r="F560" s="49">
        <v>36</v>
      </c>
    </row>
    <row r="561" spans="2:6" ht="15" x14ac:dyDescent="0.2">
      <c r="B561" s="93"/>
      <c r="C561" s="93"/>
      <c r="D561" s="38">
        <v>2</v>
      </c>
      <c r="E561" s="38" t="s">
        <v>842</v>
      </c>
      <c r="F561" s="49">
        <v>6</v>
      </c>
    </row>
    <row r="562" spans="2:6" ht="15" x14ac:dyDescent="0.2">
      <c r="B562" s="93"/>
      <c r="C562" s="93"/>
      <c r="D562" s="38">
        <v>3</v>
      </c>
      <c r="E562" s="38" t="s">
        <v>843</v>
      </c>
      <c r="F562" s="49">
        <v>30</v>
      </c>
    </row>
    <row r="563" spans="2:6" ht="15" x14ac:dyDescent="0.2">
      <c r="B563" s="93"/>
      <c r="C563" s="93"/>
      <c r="D563" s="38">
        <v>4</v>
      </c>
      <c r="E563" s="38" t="s">
        <v>844</v>
      </c>
      <c r="F563" s="49">
        <v>26</v>
      </c>
    </row>
    <row r="564" spans="2:6" ht="15" x14ac:dyDescent="0.2">
      <c r="B564" s="93"/>
      <c r="C564" s="93"/>
      <c r="D564" s="38">
        <v>5</v>
      </c>
      <c r="E564" s="38" t="s">
        <v>845</v>
      </c>
      <c r="F564" s="49">
        <v>27</v>
      </c>
    </row>
    <row r="565" spans="2:6" ht="15" x14ac:dyDescent="0.2">
      <c r="B565" s="93"/>
      <c r="C565" s="93"/>
      <c r="D565" s="38">
        <v>6</v>
      </c>
      <c r="E565" s="38" t="s">
        <v>846</v>
      </c>
      <c r="F565" s="49">
        <v>5</v>
      </c>
    </row>
    <row r="566" spans="2:6" ht="15" x14ac:dyDescent="0.2">
      <c r="B566" s="93"/>
      <c r="C566" s="93"/>
      <c r="D566" s="38">
        <v>7</v>
      </c>
      <c r="E566" s="38" t="s">
        <v>847</v>
      </c>
      <c r="F566" s="49">
        <v>1</v>
      </c>
    </row>
    <row r="567" spans="2:6" ht="15" x14ac:dyDescent="0.2">
      <c r="B567" s="93"/>
      <c r="C567" s="93"/>
      <c r="D567" s="38">
        <v>8</v>
      </c>
      <c r="E567" s="38" t="s">
        <v>848</v>
      </c>
      <c r="F567" s="49">
        <v>21</v>
      </c>
    </row>
    <row r="568" spans="2:6" ht="15" x14ac:dyDescent="0.2">
      <c r="B568" s="93"/>
      <c r="C568" s="93"/>
      <c r="D568" s="38">
        <v>9</v>
      </c>
      <c r="E568" s="38" t="s">
        <v>849</v>
      </c>
      <c r="F568" s="49">
        <v>17</v>
      </c>
    </row>
    <row r="569" spans="2:6" ht="15" x14ac:dyDescent="0.2">
      <c r="B569" s="93"/>
      <c r="C569" s="93"/>
      <c r="D569" s="38">
        <v>10</v>
      </c>
      <c r="E569" s="38" t="s">
        <v>850</v>
      </c>
      <c r="F569" s="49">
        <v>105</v>
      </c>
    </row>
    <row r="570" spans="2:6" ht="15" x14ac:dyDescent="0.2">
      <c r="B570" s="93"/>
      <c r="C570" s="93"/>
      <c r="D570" s="38">
        <v>11</v>
      </c>
      <c r="E570" s="38" t="s">
        <v>851</v>
      </c>
      <c r="F570" s="49">
        <v>78</v>
      </c>
    </row>
    <row r="571" spans="2:6" ht="30" x14ac:dyDescent="0.2">
      <c r="B571" s="38" t="s">
        <v>856</v>
      </c>
      <c r="C571" s="38" t="s">
        <v>857</v>
      </c>
      <c r="D571" s="38" t="s">
        <v>181</v>
      </c>
      <c r="E571" s="38" t="s">
        <v>111</v>
      </c>
      <c r="F571" s="49">
        <f>216439-216256</f>
        <v>183</v>
      </c>
    </row>
    <row r="572" spans="2:6" ht="15" x14ac:dyDescent="0.2">
      <c r="B572" s="93" t="s">
        <v>858</v>
      </c>
      <c r="C572" s="93" t="s">
        <v>859</v>
      </c>
      <c r="D572" s="38">
        <v>1</v>
      </c>
      <c r="E572" s="38" t="s">
        <v>838</v>
      </c>
      <c r="F572" s="49">
        <v>2262</v>
      </c>
    </row>
    <row r="573" spans="2:6" ht="15" x14ac:dyDescent="0.2">
      <c r="B573" s="93"/>
      <c r="C573" s="93"/>
      <c r="D573" s="38">
        <v>2</v>
      </c>
      <c r="E573" s="38" t="s">
        <v>290</v>
      </c>
      <c r="F573" s="49">
        <v>7300</v>
      </c>
    </row>
    <row r="574" spans="2:6" ht="15" x14ac:dyDescent="0.2">
      <c r="B574" s="93"/>
      <c r="C574" s="93"/>
      <c r="D574" s="38">
        <v>9</v>
      </c>
      <c r="E574" s="38" t="s">
        <v>178</v>
      </c>
      <c r="F574" s="49">
        <v>118</v>
      </c>
    </row>
    <row r="575" spans="2:6" ht="15" x14ac:dyDescent="0.2">
      <c r="B575" s="93" t="s">
        <v>860</v>
      </c>
      <c r="C575" s="93" t="s">
        <v>861</v>
      </c>
      <c r="D575" s="38">
        <v>1</v>
      </c>
      <c r="E575" s="38" t="s">
        <v>838</v>
      </c>
      <c r="F575" s="49">
        <v>2949</v>
      </c>
    </row>
    <row r="576" spans="2:6" ht="15" x14ac:dyDescent="0.2">
      <c r="B576" s="93"/>
      <c r="C576" s="93"/>
      <c r="D576" s="38">
        <v>2</v>
      </c>
      <c r="E576" s="38" t="s">
        <v>290</v>
      </c>
      <c r="F576" s="49">
        <v>6612</v>
      </c>
    </row>
    <row r="577" spans="2:6" ht="15" x14ac:dyDescent="0.2">
      <c r="B577" s="93"/>
      <c r="C577" s="93"/>
      <c r="D577" s="38">
        <v>9</v>
      </c>
      <c r="E577" s="38" t="s">
        <v>178</v>
      </c>
      <c r="F577" s="49">
        <v>119</v>
      </c>
    </row>
    <row r="578" spans="2:6" ht="15" x14ac:dyDescent="0.2">
      <c r="B578" s="93" t="s">
        <v>862</v>
      </c>
      <c r="C578" s="93" t="s">
        <v>863</v>
      </c>
      <c r="D578" s="38">
        <v>1</v>
      </c>
      <c r="E578" s="38" t="s">
        <v>838</v>
      </c>
      <c r="F578" s="49">
        <v>2972</v>
      </c>
    </row>
    <row r="579" spans="2:6" ht="15" x14ac:dyDescent="0.2">
      <c r="B579" s="93"/>
      <c r="C579" s="93"/>
      <c r="D579" s="38">
        <v>2</v>
      </c>
      <c r="E579" s="38" t="s">
        <v>290</v>
      </c>
      <c r="F579" s="49">
        <v>6590</v>
      </c>
    </row>
    <row r="580" spans="2:6" ht="15" x14ac:dyDescent="0.2">
      <c r="B580" s="93"/>
      <c r="C580" s="93"/>
      <c r="D580" s="38">
        <v>9</v>
      </c>
      <c r="E580" s="38" t="s">
        <v>178</v>
      </c>
      <c r="F580" s="49">
        <v>118</v>
      </c>
    </row>
    <row r="581" spans="2:6" ht="15" x14ac:dyDescent="0.2">
      <c r="B581" s="93" t="s">
        <v>864</v>
      </c>
      <c r="C581" s="93" t="s">
        <v>865</v>
      </c>
      <c r="D581" s="38">
        <v>1</v>
      </c>
      <c r="E581" s="38" t="s">
        <v>838</v>
      </c>
      <c r="F581" s="49">
        <v>1692</v>
      </c>
    </row>
    <row r="582" spans="2:6" ht="15" x14ac:dyDescent="0.2">
      <c r="B582" s="93"/>
      <c r="C582" s="93"/>
      <c r="D582" s="38">
        <v>2</v>
      </c>
      <c r="E582" s="38" t="s">
        <v>290</v>
      </c>
      <c r="F582" s="49">
        <v>7869</v>
      </c>
    </row>
    <row r="583" spans="2:6" ht="15" x14ac:dyDescent="0.2">
      <c r="B583" s="93"/>
      <c r="C583" s="93"/>
      <c r="D583" s="38">
        <v>9</v>
      </c>
      <c r="E583" s="38" t="s">
        <v>178</v>
      </c>
      <c r="F583" s="49">
        <v>119</v>
      </c>
    </row>
    <row r="584" spans="2:6" ht="15" x14ac:dyDescent="0.2">
      <c r="B584" s="93" t="s">
        <v>866</v>
      </c>
      <c r="C584" s="93" t="s">
        <v>867</v>
      </c>
      <c r="D584" s="38">
        <v>1</v>
      </c>
      <c r="E584" s="38" t="s">
        <v>838</v>
      </c>
      <c r="F584" s="49">
        <v>14465</v>
      </c>
    </row>
    <row r="585" spans="2:6" ht="15" x14ac:dyDescent="0.2">
      <c r="B585" s="93"/>
      <c r="C585" s="93"/>
      <c r="D585" s="38">
        <v>2</v>
      </c>
      <c r="E585" s="38" t="s">
        <v>290</v>
      </c>
      <c r="F585" s="49">
        <v>9463</v>
      </c>
    </row>
    <row r="586" spans="2:6" ht="15" x14ac:dyDescent="0.2">
      <c r="B586" s="93"/>
      <c r="C586" s="93"/>
      <c r="D586" s="38">
        <v>9</v>
      </c>
      <c r="E586" s="38" t="s">
        <v>178</v>
      </c>
      <c r="F586" s="49">
        <v>132</v>
      </c>
    </row>
    <row r="587" spans="2:6" ht="15" x14ac:dyDescent="0.2">
      <c r="B587" s="93" t="s">
        <v>868</v>
      </c>
      <c r="C587" s="93" t="s">
        <v>869</v>
      </c>
      <c r="D587" s="38">
        <v>1</v>
      </c>
      <c r="E587" s="38" t="s">
        <v>838</v>
      </c>
      <c r="F587" s="49">
        <v>20453</v>
      </c>
    </row>
    <row r="588" spans="2:6" ht="15" x14ac:dyDescent="0.2">
      <c r="B588" s="93"/>
      <c r="C588" s="93"/>
      <c r="D588" s="38">
        <v>2</v>
      </c>
      <c r="E588" s="38" t="s">
        <v>290</v>
      </c>
      <c r="F588" s="49">
        <v>3512</v>
      </c>
    </row>
    <row r="589" spans="2:6" ht="15" x14ac:dyDescent="0.2">
      <c r="B589" s="93"/>
      <c r="C589" s="93"/>
      <c r="D589" s="38">
        <v>9</v>
      </c>
      <c r="E589" s="38" t="s">
        <v>178</v>
      </c>
      <c r="F589" s="49">
        <v>95</v>
      </c>
    </row>
    <row r="590" spans="2:6" ht="15" x14ac:dyDescent="0.2">
      <c r="B590" s="93" t="s">
        <v>870</v>
      </c>
      <c r="C590" s="93" t="s">
        <v>871</v>
      </c>
      <c r="D590" s="38">
        <v>1</v>
      </c>
      <c r="E590" s="38" t="s">
        <v>838</v>
      </c>
      <c r="F590" s="49">
        <v>8133</v>
      </c>
    </row>
    <row r="591" spans="2:6" ht="15" x14ac:dyDescent="0.2">
      <c r="B591" s="93"/>
      <c r="C591" s="93"/>
      <c r="D591" s="38">
        <v>2</v>
      </c>
      <c r="E591" s="38" t="s">
        <v>290</v>
      </c>
      <c r="F591" s="49">
        <v>15817</v>
      </c>
    </row>
    <row r="592" spans="2:6" ht="15" x14ac:dyDescent="0.2">
      <c r="B592" s="93"/>
      <c r="C592" s="93"/>
      <c r="D592" s="38">
        <v>9</v>
      </c>
      <c r="E592" s="38" t="s">
        <v>178</v>
      </c>
      <c r="F592" s="49">
        <v>110</v>
      </c>
    </row>
    <row r="593" spans="2:6" ht="15" x14ac:dyDescent="0.2">
      <c r="B593" s="93" t="s">
        <v>872</v>
      </c>
      <c r="C593" s="93" t="s">
        <v>873</v>
      </c>
      <c r="D593" s="38">
        <v>1</v>
      </c>
      <c r="E593" s="38" t="s">
        <v>838</v>
      </c>
      <c r="F593" s="49">
        <v>5621</v>
      </c>
    </row>
    <row r="594" spans="2:6" ht="15" x14ac:dyDescent="0.2">
      <c r="B594" s="93"/>
      <c r="C594" s="93"/>
      <c r="D594" s="38">
        <v>2</v>
      </c>
      <c r="E594" s="38" t="s">
        <v>290</v>
      </c>
      <c r="F594" s="49">
        <v>18325</v>
      </c>
    </row>
    <row r="595" spans="2:6" ht="15" x14ac:dyDescent="0.2">
      <c r="B595" s="93"/>
      <c r="C595" s="93"/>
      <c r="D595" s="38">
        <v>9</v>
      </c>
      <c r="E595" s="38" t="s">
        <v>178</v>
      </c>
      <c r="F595" s="49">
        <v>114</v>
      </c>
    </row>
    <row r="596" spans="2:6" ht="15" x14ac:dyDescent="0.2">
      <c r="B596" s="93" t="s">
        <v>874</v>
      </c>
      <c r="C596" s="93" t="s">
        <v>875</v>
      </c>
      <c r="D596" s="38">
        <v>1</v>
      </c>
      <c r="E596" s="38" t="s">
        <v>838</v>
      </c>
      <c r="F596" s="49">
        <v>1299</v>
      </c>
    </row>
    <row r="597" spans="2:6" ht="15" x14ac:dyDescent="0.2">
      <c r="B597" s="93"/>
      <c r="C597" s="93"/>
      <c r="D597" s="38">
        <v>2</v>
      </c>
      <c r="E597" s="38" t="s">
        <v>290</v>
      </c>
      <c r="F597" s="49">
        <v>20668</v>
      </c>
    </row>
    <row r="598" spans="2:6" ht="15" x14ac:dyDescent="0.2">
      <c r="B598" s="93"/>
      <c r="C598" s="93"/>
      <c r="D598" s="38">
        <v>9</v>
      </c>
      <c r="E598" s="38" t="s">
        <v>178</v>
      </c>
      <c r="F598" s="49">
        <v>182</v>
      </c>
    </row>
    <row r="599" spans="2:6" ht="15" x14ac:dyDescent="0.2">
      <c r="B599" s="93" t="s">
        <v>876</v>
      </c>
      <c r="C599" s="93" t="s">
        <v>877</v>
      </c>
      <c r="D599" s="38">
        <v>1</v>
      </c>
      <c r="E599" s="38" t="s">
        <v>838</v>
      </c>
      <c r="F599" s="49">
        <v>5941</v>
      </c>
    </row>
    <row r="600" spans="2:6" ht="15" x14ac:dyDescent="0.2">
      <c r="B600" s="93"/>
      <c r="C600" s="93"/>
      <c r="D600" s="38">
        <v>2</v>
      </c>
      <c r="E600" s="38" t="s">
        <v>290</v>
      </c>
      <c r="F600" s="49">
        <v>5871</v>
      </c>
    </row>
    <row r="601" spans="2:6" ht="15" x14ac:dyDescent="0.2">
      <c r="B601" s="93"/>
      <c r="C601" s="93"/>
      <c r="D601" s="38">
        <v>9</v>
      </c>
      <c r="E601" s="38" t="s">
        <v>178</v>
      </c>
      <c r="F601" s="49">
        <v>105</v>
      </c>
    </row>
    <row r="602" spans="2:6" ht="15" x14ac:dyDescent="0.2">
      <c r="B602" s="93" t="s">
        <v>878</v>
      </c>
      <c r="C602" s="93" t="s">
        <v>879</v>
      </c>
      <c r="D602" s="38">
        <v>1</v>
      </c>
      <c r="E602" s="38" t="s">
        <v>838</v>
      </c>
      <c r="F602" s="49">
        <v>9548</v>
      </c>
    </row>
    <row r="603" spans="2:6" ht="15" x14ac:dyDescent="0.2">
      <c r="B603" s="93"/>
      <c r="C603" s="93"/>
      <c r="D603" s="38">
        <v>2</v>
      </c>
      <c r="E603" s="38" t="s">
        <v>290</v>
      </c>
      <c r="F603" s="49">
        <v>2272</v>
      </c>
    </row>
    <row r="604" spans="2:6" ht="15" x14ac:dyDescent="0.2">
      <c r="B604" s="93"/>
      <c r="C604" s="93"/>
      <c r="D604" s="38">
        <v>9</v>
      </c>
      <c r="E604" s="38" t="s">
        <v>178</v>
      </c>
      <c r="F604" s="49">
        <v>98</v>
      </c>
    </row>
    <row r="605" spans="2:6" ht="15" x14ac:dyDescent="0.2">
      <c r="B605" s="93" t="s">
        <v>880</v>
      </c>
      <c r="C605" s="93" t="s">
        <v>881</v>
      </c>
      <c r="D605" s="38">
        <v>1</v>
      </c>
      <c r="E605" s="38" t="s">
        <v>838</v>
      </c>
      <c r="F605" s="49">
        <v>2310</v>
      </c>
    </row>
    <row r="606" spans="2:6" ht="15" x14ac:dyDescent="0.2">
      <c r="B606" s="93"/>
      <c r="C606" s="93"/>
      <c r="D606" s="38">
        <v>2</v>
      </c>
      <c r="E606" s="38" t="s">
        <v>290</v>
      </c>
      <c r="F606" s="49">
        <v>9505</v>
      </c>
    </row>
    <row r="607" spans="2:6" ht="15" x14ac:dyDescent="0.2">
      <c r="B607" s="93"/>
      <c r="C607" s="93"/>
      <c r="D607" s="38">
        <v>9</v>
      </c>
      <c r="E607" s="38" t="s">
        <v>178</v>
      </c>
      <c r="F607" s="49">
        <v>102</v>
      </c>
    </row>
    <row r="608" spans="2:6" ht="15" x14ac:dyDescent="0.2">
      <c r="B608" s="93" t="s">
        <v>882</v>
      </c>
      <c r="C608" s="93" t="s">
        <v>883</v>
      </c>
      <c r="D608" s="38">
        <v>1</v>
      </c>
      <c r="E608" s="38" t="s">
        <v>838</v>
      </c>
      <c r="F608" s="49">
        <v>1599</v>
      </c>
    </row>
    <row r="609" spans="2:6" ht="15" x14ac:dyDescent="0.2">
      <c r="B609" s="93"/>
      <c r="C609" s="93"/>
      <c r="D609" s="38">
        <v>2</v>
      </c>
      <c r="E609" s="38" t="s">
        <v>290</v>
      </c>
      <c r="F609" s="49">
        <v>10213</v>
      </c>
    </row>
    <row r="610" spans="2:6" ht="15" x14ac:dyDescent="0.2">
      <c r="B610" s="93"/>
      <c r="C610" s="93"/>
      <c r="D610" s="38">
        <v>9</v>
      </c>
      <c r="E610" s="38" t="s">
        <v>178</v>
      </c>
      <c r="F610" s="49">
        <v>105</v>
      </c>
    </row>
    <row r="611" spans="2:6" ht="15" x14ac:dyDescent="0.2">
      <c r="B611" s="93" t="s">
        <v>884</v>
      </c>
      <c r="C611" s="93" t="s">
        <v>885</v>
      </c>
      <c r="D611" s="38">
        <v>1</v>
      </c>
      <c r="E611" s="38" t="s">
        <v>293</v>
      </c>
      <c r="F611" s="49">
        <v>9403</v>
      </c>
    </row>
    <row r="612" spans="2:6" ht="15" x14ac:dyDescent="0.2">
      <c r="B612" s="93"/>
      <c r="C612" s="93"/>
      <c r="D612" s="38">
        <v>2</v>
      </c>
      <c r="E612" s="38" t="s">
        <v>290</v>
      </c>
      <c r="F612" s="49">
        <v>36253</v>
      </c>
    </row>
    <row r="613" spans="2:6" ht="15" x14ac:dyDescent="0.2">
      <c r="B613" s="93"/>
      <c r="C613" s="93"/>
      <c r="D613" s="38">
        <v>9</v>
      </c>
      <c r="E613" s="38" t="s">
        <v>817</v>
      </c>
      <c r="F613" s="49">
        <v>1</v>
      </c>
    </row>
    <row r="614" spans="2:6" ht="15" x14ac:dyDescent="0.2">
      <c r="B614" s="97" t="s">
        <v>886</v>
      </c>
      <c r="C614" s="97" t="s">
        <v>887</v>
      </c>
      <c r="D614" s="50" t="s">
        <v>888</v>
      </c>
      <c r="E614" s="50" t="s">
        <v>111</v>
      </c>
      <c r="F614" s="49">
        <v>8638</v>
      </c>
    </row>
    <row r="615" spans="2:6" ht="15" x14ac:dyDescent="0.2">
      <c r="B615" s="98"/>
      <c r="C615" s="99"/>
      <c r="D615" s="38">
        <v>99</v>
      </c>
      <c r="E615" s="38" t="s">
        <v>817</v>
      </c>
      <c r="F615" s="49">
        <v>765</v>
      </c>
    </row>
    <row r="616" spans="2:6" ht="30" x14ac:dyDescent="0.2">
      <c r="B616" s="93" t="s">
        <v>889</v>
      </c>
      <c r="C616" s="93" t="s">
        <v>890</v>
      </c>
      <c r="D616" s="38">
        <v>1</v>
      </c>
      <c r="E616" s="38" t="s">
        <v>891</v>
      </c>
      <c r="F616" s="49">
        <v>681</v>
      </c>
    </row>
    <row r="617" spans="2:6" ht="30" x14ac:dyDescent="0.2">
      <c r="B617" s="93"/>
      <c r="C617" s="93"/>
      <c r="D617" s="38">
        <v>2</v>
      </c>
      <c r="E617" s="38" t="s">
        <v>892</v>
      </c>
      <c r="F617" s="49">
        <v>196</v>
      </c>
    </row>
    <row r="618" spans="2:6" ht="30" x14ac:dyDescent="0.2">
      <c r="B618" s="93"/>
      <c r="C618" s="93"/>
      <c r="D618" s="38">
        <v>3</v>
      </c>
      <c r="E618" s="38" t="s">
        <v>893</v>
      </c>
      <c r="F618" s="49">
        <v>276</v>
      </c>
    </row>
    <row r="619" spans="2:6" ht="15" x14ac:dyDescent="0.2">
      <c r="B619" s="93"/>
      <c r="C619" s="93"/>
      <c r="D619" s="38">
        <v>4</v>
      </c>
      <c r="E619" s="38" t="s">
        <v>894</v>
      </c>
      <c r="F619" s="49">
        <v>25614</v>
      </c>
    </row>
    <row r="620" spans="2:6" ht="15" x14ac:dyDescent="0.2">
      <c r="B620" s="93"/>
      <c r="C620" s="93"/>
      <c r="D620" s="38">
        <v>5</v>
      </c>
      <c r="E620" s="38" t="s">
        <v>895</v>
      </c>
      <c r="F620" s="49">
        <v>991</v>
      </c>
    </row>
    <row r="621" spans="2:6" ht="15" x14ac:dyDescent="0.2">
      <c r="B621" s="93"/>
      <c r="C621" s="93"/>
      <c r="D621" s="38">
        <v>9</v>
      </c>
      <c r="E621" s="38" t="s">
        <v>178</v>
      </c>
      <c r="F621" s="49">
        <v>416</v>
      </c>
    </row>
    <row r="622" spans="2:6" ht="15" x14ac:dyDescent="0.2">
      <c r="B622" s="93" t="s">
        <v>896</v>
      </c>
      <c r="C622" s="93" t="s">
        <v>897</v>
      </c>
      <c r="D622" s="38">
        <v>1</v>
      </c>
      <c r="E622" s="38" t="s">
        <v>293</v>
      </c>
      <c r="F622" s="49">
        <v>6977</v>
      </c>
    </row>
    <row r="623" spans="2:6" ht="15" x14ac:dyDescent="0.2">
      <c r="B623" s="93"/>
      <c r="C623" s="93"/>
      <c r="D623" s="38">
        <v>2</v>
      </c>
      <c r="E623" s="38" t="s">
        <v>898</v>
      </c>
      <c r="F623" s="49">
        <v>3274</v>
      </c>
    </row>
    <row r="624" spans="2:6" ht="30" x14ac:dyDescent="0.2">
      <c r="B624" s="93"/>
      <c r="C624" s="93"/>
      <c r="D624" s="38">
        <v>3</v>
      </c>
      <c r="E624" s="38" t="s">
        <v>899</v>
      </c>
      <c r="F624" s="49">
        <v>2206</v>
      </c>
    </row>
    <row r="625" spans="2:6" ht="15" x14ac:dyDescent="0.2">
      <c r="B625" s="93"/>
      <c r="C625" s="93"/>
      <c r="D625" s="38">
        <v>9</v>
      </c>
      <c r="E625" s="38" t="s">
        <v>178</v>
      </c>
      <c r="F625" s="49">
        <v>1</v>
      </c>
    </row>
    <row r="626" spans="2:6" ht="15" x14ac:dyDescent="0.2">
      <c r="B626" s="93" t="s">
        <v>900</v>
      </c>
      <c r="C626" s="93" t="s">
        <v>901</v>
      </c>
      <c r="D626" s="63" t="s">
        <v>902</v>
      </c>
      <c r="E626" s="50" t="s">
        <v>111</v>
      </c>
      <c r="F626" s="49">
        <v>6237</v>
      </c>
    </row>
    <row r="627" spans="2:6" ht="15" x14ac:dyDescent="0.2">
      <c r="B627" s="93"/>
      <c r="C627" s="96"/>
      <c r="D627" s="59" t="s">
        <v>903</v>
      </c>
      <c r="E627" s="38" t="s">
        <v>817</v>
      </c>
      <c r="F627" s="49">
        <v>740</v>
      </c>
    </row>
    <row r="628" spans="2:6" ht="15" x14ac:dyDescent="0.2">
      <c r="B628" s="93" t="s">
        <v>904</v>
      </c>
      <c r="C628" s="93" t="s">
        <v>905</v>
      </c>
      <c r="D628" s="63" t="s">
        <v>1970</v>
      </c>
      <c r="E628" s="50" t="s">
        <v>111</v>
      </c>
      <c r="F628" s="49">
        <v>6766</v>
      </c>
    </row>
    <row r="629" spans="2:6" ht="15" x14ac:dyDescent="0.25">
      <c r="B629" s="96"/>
      <c r="C629" s="96"/>
      <c r="D629" s="62" t="s">
        <v>903</v>
      </c>
      <c r="E629" s="62" t="s">
        <v>817</v>
      </c>
      <c r="F629" s="60">
        <v>211</v>
      </c>
    </row>
    <row r="630" spans="2:6" ht="15" x14ac:dyDescent="0.2">
      <c r="B630" s="93" t="s">
        <v>906</v>
      </c>
      <c r="C630" s="93" t="s">
        <v>907</v>
      </c>
      <c r="D630" s="38">
        <v>1</v>
      </c>
      <c r="E630" s="38" t="s">
        <v>908</v>
      </c>
      <c r="F630" s="49">
        <v>448</v>
      </c>
    </row>
    <row r="631" spans="2:6" ht="15" x14ac:dyDescent="0.2">
      <c r="B631" s="93"/>
      <c r="C631" s="93"/>
      <c r="D631" s="38">
        <v>2</v>
      </c>
      <c r="E631" s="38" t="s">
        <v>909</v>
      </c>
      <c r="F631" s="49">
        <v>118</v>
      </c>
    </row>
    <row r="632" spans="2:6" ht="30" x14ac:dyDescent="0.2">
      <c r="B632" s="93"/>
      <c r="C632" s="93"/>
      <c r="D632" s="38">
        <v>3</v>
      </c>
      <c r="E632" s="38" t="s">
        <v>910</v>
      </c>
      <c r="F632" s="49">
        <v>2561</v>
      </c>
    </row>
    <row r="633" spans="2:6" ht="30" x14ac:dyDescent="0.2">
      <c r="B633" s="93"/>
      <c r="C633" s="93"/>
      <c r="D633" s="38">
        <v>4</v>
      </c>
      <c r="E633" s="38" t="s">
        <v>911</v>
      </c>
      <c r="F633" s="49">
        <v>87</v>
      </c>
    </row>
    <row r="634" spans="2:6" ht="15" x14ac:dyDescent="0.2">
      <c r="B634" s="93"/>
      <c r="C634" s="93"/>
      <c r="D634" s="38">
        <v>5</v>
      </c>
      <c r="E634" s="38" t="s">
        <v>912</v>
      </c>
      <c r="F634" s="49">
        <v>21</v>
      </c>
    </row>
    <row r="635" spans="2:6" ht="15" x14ac:dyDescent="0.2">
      <c r="B635" s="93"/>
      <c r="C635" s="93"/>
      <c r="D635" s="38">
        <v>6</v>
      </c>
      <c r="E635" s="38" t="s">
        <v>913</v>
      </c>
      <c r="F635" s="49">
        <v>39</v>
      </c>
    </row>
    <row r="636" spans="2:6" ht="15" x14ac:dyDescent="0.2">
      <c r="B636" s="93"/>
      <c r="C636" s="93"/>
      <c r="D636" s="38">
        <v>7</v>
      </c>
      <c r="E636" s="38" t="s">
        <v>914</v>
      </c>
      <c r="F636" s="49">
        <v>113</v>
      </c>
    </row>
    <row r="637" spans="2:6" ht="15" x14ac:dyDescent="0.2">
      <c r="B637" s="93"/>
      <c r="C637" s="93"/>
      <c r="D637" s="38">
        <v>8</v>
      </c>
      <c r="E637" s="38" t="s">
        <v>290</v>
      </c>
      <c r="F637" s="49">
        <v>5438</v>
      </c>
    </row>
    <row r="638" spans="2:6" ht="15" x14ac:dyDescent="0.2">
      <c r="B638" s="93"/>
      <c r="C638" s="93"/>
      <c r="D638" s="38">
        <v>9</v>
      </c>
      <c r="E638" s="38" t="s">
        <v>178</v>
      </c>
      <c r="F638" s="49">
        <v>358</v>
      </c>
    </row>
    <row r="639" spans="2:6" ht="15" x14ac:dyDescent="0.2">
      <c r="B639" s="93" t="s">
        <v>915</v>
      </c>
      <c r="C639" s="93" t="s">
        <v>916</v>
      </c>
      <c r="D639" s="38">
        <v>1</v>
      </c>
      <c r="E639" s="38" t="s">
        <v>908</v>
      </c>
      <c r="F639" s="49">
        <v>25</v>
      </c>
    </row>
    <row r="640" spans="2:6" ht="15" x14ac:dyDescent="0.2">
      <c r="B640" s="93"/>
      <c r="C640" s="93"/>
      <c r="D640" s="38">
        <v>2</v>
      </c>
      <c r="E640" s="38" t="s">
        <v>909</v>
      </c>
      <c r="F640" s="49">
        <v>5</v>
      </c>
    </row>
    <row r="641" spans="2:6" ht="30" x14ac:dyDescent="0.2">
      <c r="B641" s="93"/>
      <c r="C641" s="93"/>
      <c r="D641" s="38">
        <v>3</v>
      </c>
      <c r="E641" s="38" t="s">
        <v>910</v>
      </c>
      <c r="F641" s="49">
        <v>30</v>
      </c>
    </row>
    <row r="642" spans="2:6" ht="30" x14ac:dyDescent="0.2">
      <c r="B642" s="93"/>
      <c r="C642" s="93"/>
      <c r="D642" s="38">
        <v>4</v>
      </c>
      <c r="E642" s="38" t="s">
        <v>911</v>
      </c>
      <c r="F642" s="49">
        <v>16</v>
      </c>
    </row>
    <row r="643" spans="2:6" ht="15" x14ac:dyDescent="0.2">
      <c r="B643" s="93"/>
      <c r="C643" s="93"/>
      <c r="D643" s="38">
        <v>5</v>
      </c>
      <c r="E643" s="38" t="s">
        <v>912</v>
      </c>
      <c r="F643" s="49">
        <v>1</v>
      </c>
    </row>
    <row r="644" spans="2:6" ht="15" x14ac:dyDescent="0.2">
      <c r="B644" s="93"/>
      <c r="C644" s="93"/>
      <c r="D644" s="38">
        <v>6</v>
      </c>
      <c r="E644" s="38" t="s">
        <v>913</v>
      </c>
      <c r="F644" s="49">
        <v>3</v>
      </c>
    </row>
    <row r="645" spans="2:6" ht="15" x14ac:dyDescent="0.2">
      <c r="B645" s="93"/>
      <c r="C645" s="93"/>
      <c r="D645" s="38">
        <v>7</v>
      </c>
      <c r="E645" s="38" t="s">
        <v>914</v>
      </c>
      <c r="F645" s="49">
        <v>11</v>
      </c>
    </row>
    <row r="646" spans="2:6" ht="15" x14ac:dyDescent="0.2">
      <c r="B646" s="93" t="s">
        <v>917</v>
      </c>
      <c r="C646" s="93" t="s">
        <v>918</v>
      </c>
      <c r="D646" s="38">
        <v>1</v>
      </c>
      <c r="E646" s="38" t="s">
        <v>919</v>
      </c>
      <c r="F646" s="49">
        <v>89062</v>
      </c>
    </row>
    <row r="647" spans="2:6" ht="15" x14ac:dyDescent="0.2">
      <c r="B647" s="93"/>
      <c r="C647" s="93"/>
      <c r="D647" s="38">
        <v>2</v>
      </c>
      <c r="E647" s="38" t="s">
        <v>920</v>
      </c>
      <c r="F647" s="49">
        <v>14346</v>
      </c>
    </row>
    <row r="648" spans="2:6" ht="15" x14ac:dyDescent="0.2">
      <c r="B648" s="93"/>
      <c r="C648" s="93"/>
      <c r="D648" s="38">
        <v>3</v>
      </c>
      <c r="E648" s="38" t="s">
        <v>177</v>
      </c>
      <c r="F648" s="49">
        <v>79716</v>
      </c>
    </row>
    <row r="649" spans="2:6" ht="15" x14ac:dyDescent="0.2">
      <c r="B649" s="93"/>
      <c r="C649" s="93"/>
      <c r="D649" s="38">
        <v>9</v>
      </c>
      <c r="E649" s="38" t="s">
        <v>178</v>
      </c>
      <c r="F649" s="49">
        <v>405</v>
      </c>
    </row>
  </sheetData>
  <mergeCells count="101">
    <mergeCell ref="C72:C73"/>
    <mergeCell ref="B72:B73"/>
    <mergeCell ref="B467:B481"/>
    <mergeCell ref="C467:C481"/>
    <mergeCell ref="E1:F1"/>
    <mergeCell ref="B622:B625"/>
    <mergeCell ref="C622:C625"/>
    <mergeCell ref="B14:B27"/>
    <mergeCell ref="C14:C27"/>
    <mergeCell ref="B29:B46"/>
    <mergeCell ref="C29:C46"/>
    <mergeCell ref="B581:B583"/>
    <mergeCell ref="C581:C583"/>
    <mergeCell ref="B547:B558"/>
    <mergeCell ref="C547:C558"/>
    <mergeCell ref="B560:B570"/>
    <mergeCell ref="C560:C570"/>
    <mergeCell ref="B572:B574"/>
    <mergeCell ref="B587:B589"/>
    <mergeCell ref="C587:C589"/>
    <mergeCell ref="B590:B592"/>
    <mergeCell ref="C590:C592"/>
    <mergeCell ref="B593:B595"/>
    <mergeCell ref="C593:C595"/>
    <mergeCell ref="B646:B649"/>
    <mergeCell ref="C646:C649"/>
    <mergeCell ref="B630:B638"/>
    <mergeCell ref="C630:C638"/>
    <mergeCell ref="B639:B645"/>
    <mergeCell ref="C639:C645"/>
    <mergeCell ref="C599:C601"/>
    <mergeCell ref="B602:B604"/>
    <mergeCell ref="C602:C604"/>
    <mergeCell ref="B614:B615"/>
    <mergeCell ref="C614:C615"/>
    <mergeCell ref="B628:B629"/>
    <mergeCell ref="C628:C629"/>
    <mergeCell ref="B605:B607"/>
    <mergeCell ref="C605:C607"/>
    <mergeCell ref="B608:B610"/>
    <mergeCell ref="C608:C610"/>
    <mergeCell ref="B611:B613"/>
    <mergeCell ref="C611:C613"/>
    <mergeCell ref="B626:B627"/>
    <mergeCell ref="C626:C627"/>
    <mergeCell ref="B616:B621"/>
    <mergeCell ref="C616:C621"/>
    <mergeCell ref="C535:C537"/>
    <mergeCell ref="B538:B540"/>
    <mergeCell ref="C538:C540"/>
    <mergeCell ref="B584:B586"/>
    <mergeCell ref="C584:C586"/>
    <mergeCell ref="B541:B543"/>
    <mergeCell ref="C541:C543"/>
    <mergeCell ref="B544:B546"/>
    <mergeCell ref="C544:C546"/>
    <mergeCell ref="C572:C574"/>
    <mergeCell ref="B575:B577"/>
    <mergeCell ref="C575:C577"/>
    <mergeCell ref="B578:B580"/>
    <mergeCell ref="C578:C580"/>
    <mergeCell ref="B529:B531"/>
    <mergeCell ref="C529:C531"/>
    <mergeCell ref="B499:B504"/>
    <mergeCell ref="C499:C504"/>
    <mergeCell ref="B505:B507"/>
    <mergeCell ref="C505:C507"/>
    <mergeCell ref="B508:B521"/>
    <mergeCell ref="C508:C521"/>
    <mergeCell ref="C105:C116"/>
    <mergeCell ref="B117:B124"/>
    <mergeCell ref="B482:B483"/>
    <mergeCell ref="C482:C483"/>
    <mergeCell ref="B484:B485"/>
    <mergeCell ref="C484:C485"/>
    <mergeCell ref="B522:B528"/>
    <mergeCell ref="C522:C528"/>
    <mergeCell ref="B532:B534"/>
    <mergeCell ref="C532:C534"/>
    <mergeCell ref="B596:B598"/>
    <mergeCell ref="C596:C598"/>
    <mergeCell ref="B599:B601"/>
    <mergeCell ref="B535:B537"/>
    <mergeCell ref="B4:B8"/>
    <mergeCell ref="C4:C8"/>
    <mergeCell ref="B9:B11"/>
    <mergeCell ref="C9:C11"/>
    <mergeCell ref="B12:B13"/>
    <mergeCell ref="C12:C13"/>
    <mergeCell ref="B48:B53"/>
    <mergeCell ref="C48:C53"/>
    <mergeCell ref="B54:B71"/>
    <mergeCell ref="C54:C71"/>
    <mergeCell ref="B75:B104"/>
    <mergeCell ref="C117:C124"/>
    <mergeCell ref="B128:B466"/>
    <mergeCell ref="C128:C466"/>
    <mergeCell ref="C75:C104"/>
    <mergeCell ref="B486:B497"/>
    <mergeCell ref="C486:C497"/>
    <mergeCell ref="B105:B116"/>
  </mergeCells>
  <hyperlinks>
    <hyperlink ref="A1" location="Índice!A1" display="Índice" xr:uid="{6B2F3747-89B8-4F7F-9548-B6874B430AF9}"/>
  </hyperlinks>
  <pageMargins left="0.7" right="0.7" top="0.75" bottom="0.75" header="0.3" footer="0.3"/>
  <pageSetup orientation="portrait" r:id="rId1"/>
  <ignoredErrors>
    <ignoredError sqref="D483 D627 D485 D6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E0FD-9F64-4497-AF59-E66F9AD6011F}">
  <sheetPr>
    <tabColor theme="7" tint="0.39997558519241921"/>
  </sheetPr>
  <dimension ref="A1:F1081"/>
  <sheetViews>
    <sheetView showGridLines="0" zoomScaleNormal="100" workbookViewId="0">
      <pane ySplit="3" topLeftCell="A4" activePane="bottomLeft" state="frozen"/>
      <selection activeCell="B4" sqref="B4:B25"/>
      <selection pane="bottomLeft"/>
    </sheetView>
  </sheetViews>
  <sheetFormatPr baseColWidth="10" defaultColWidth="11.42578125" defaultRowHeight="12.75" x14ac:dyDescent="0.2"/>
  <cols>
    <col min="1" max="1" width="8.140625" style="1" bestFit="1" customWidth="1"/>
    <col min="2" max="2" width="19.5703125" style="14" customWidth="1"/>
    <col min="3" max="3" width="46.85546875" style="1" customWidth="1"/>
    <col min="4" max="4" width="24.5703125" style="1" customWidth="1"/>
    <col min="5" max="5" width="41.85546875" style="1" customWidth="1"/>
    <col min="6" max="6" width="14.7109375" style="13" customWidth="1"/>
    <col min="7" max="7" width="4.7109375" style="1" customWidth="1"/>
    <col min="8" max="16384" width="11.42578125" style="1"/>
  </cols>
  <sheetData>
    <row r="1" spans="1:6" s="8" customFormat="1" ht="18.75" x14ac:dyDescent="0.3">
      <c r="A1" s="6" t="s">
        <v>1</v>
      </c>
      <c r="B1" s="7"/>
      <c r="C1" s="15" t="s">
        <v>921</v>
      </c>
      <c r="D1" s="81"/>
      <c r="E1" s="94" t="s">
        <v>103</v>
      </c>
      <c r="F1" s="95"/>
    </row>
    <row r="3" spans="1:6" ht="15" x14ac:dyDescent="0.2">
      <c r="B3" s="41" t="s">
        <v>104</v>
      </c>
      <c r="C3" s="41" t="s">
        <v>105</v>
      </c>
      <c r="D3" s="55" t="s">
        <v>106</v>
      </c>
      <c r="E3" s="41" t="s">
        <v>107</v>
      </c>
      <c r="F3" s="48" t="s">
        <v>108</v>
      </c>
    </row>
    <row r="4" spans="1:6" ht="15" x14ac:dyDescent="0.2">
      <c r="B4" s="93" t="s">
        <v>922</v>
      </c>
      <c r="C4" s="93" t="s">
        <v>923</v>
      </c>
      <c r="D4" s="42">
        <v>1</v>
      </c>
      <c r="E4" s="38" t="s">
        <v>293</v>
      </c>
      <c r="F4" s="49">
        <v>89360</v>
      </c>
    </row>
    <row r="5" spans="1:6" ht="15" x14ac:dyDescent="0.2">
      <c r="B5" s="93"/>
      <c r="C5" s="93"/>
      <c r="D5" s="42">
        <v>2</v>
      </c>
      <c r="E5" s="38" t="s">
        <v>290</v>
      </c>
      <c r="F5" s="49">
        <v>85716</v>
      </c>
    </row>
    <row r="6" spans="1:6" ht="15" x14ac:dyDescent="0.2">
      <c r="B6" s="93" t="s">
        <v>924</v>
      </c>
      <c r="C6" s="93" t="s">
        <v>925</v>
      </c>
      <c r="D6" s="42">
        <v>1</v>
      </c>
      <c r="E6" s="38" t="s">
        <v>293</v>
      </c>
      <c r="F6" s="49">
        <v>988</v>
      </c>
    </row>
    <row r="7" spans="1:6" ht="15" x14ac:dyDescent="0.2">
      <c r="B7" s="93"/>
      <c r="C7" s="93"/>
      <c r="D7" s="42">
        <v>2</v>
      </c>
      <c r="E7" s="38" t="s">
        <v>290</v>
      </c>
      <c r="F7" s="49">
        <v>84728</v>
      </c>
    </row>
    <row r="8" spans="1:6" ht="15" x14ac:dyDescent="0.2">
      <c r="B8" s="93" t="s">
        <v>926</v>
      </c>
      <c r="C8" s="93" t="s">
        <v>927</v>
      </c>
      <c r="D8" s="42">
        <v>1</v>
      </c>
      <c r="E8" s="38" t="s">
        <v>293</v>
      </c>
      <c r="F8" s="49">
        <v>2069</v>
      </c>
    </row>
    <row r="9" spans="1:6" ht="15" x14ac:dyDescent="0.2">
      <c r="B9" s="93"/>
      <c r="C9" s="93"/>
      <c r="D9" s="42">
        <v>2</v>
      </c>
      <c r="E9" s="38" t="s">
        <v>290</v>
      </c>
      <c r="F9" s="49">
        <v>82659</v>
      </c>
    </row>
    <row r="10" spans="1:6" ht="15" x14ac:dyDescent="0.2">
      <c r="B10" s="93" t="s">
        <v>928</v>
      </c>
      <c r="C10" s="93" t="s">
        <v>929</v>
      </c>
      <c r="D10" s="42">
        <v>1</v>
      </c>
      <c r="E10" s="38" t="s">
        <v>293</v>
      </c>
      <c r="F10" s="49">
        <v>52045</v>
      </c>
    </row>
    <row r="11" spans="1:6" ht="15" x14ac:dyDescent="0.2">
      <c r="B11" s="93"/>
      <c r="C11" s="93"/>
      <c r="D11" s="42">
        <v>2</v>
      </c>
      <c r="E11" s="38" t="s">
        <v>290</v>
      </c>
      <c r="F11" s="49">
        <v>30004</v>
      </c>
    </row>
    <row r="12" spans="1:6" ht="15" x14ac:dyDescent="0.2">
      <c r="B12" s="93"/>
      <c r="C12" s="93"/>
      <c r="D12" s="42">
        <v>9</v>
      </c>
      <c r="E12" s="38" t="s">
        <v>178</v>
      </c>
      <c r="F12" s="49">
        <v>610</v>
      </c>
    </row>
    <row r="13" spans="1:6" ht="15" x14ac:dyDescent="0.2">
      <c r="B13" s="93" t="s">
        <v>930</v>
      </c>
      <c r="C13" s="93" t="s">
        <v>931</v>
      </c>
      <c r="D13" s="42">
        <v>1</v>
      </c>
      <c r="E13" s="38" t="s">
        <v>932</v>
      </c>
      <c r="F13" s="49">
        <v>14399</v>
      </c>
    </row>
    <row r="14" spans="1:6" ht="15" x14ac:dyDescent="0.2">
      <c r="B14" s="93"/>
      <c r="C14" s="93"/>
      <c r="D14" s="42">
        <v>2</v>
      </c>
      <c r="E14" s="38" t="s">
        <v>933</v>
      </c>
      <c r="F14" s="49">
        <v>13892</v>
      </c>
    </row>
    <row r="15" spans="1:6" ht="15" x14ac:dyDescent="0.2">
      <c r="B15" s="93"/>
      <c r="C15" s="93"/>
      <c r="D15" s="42">
        <v>3</v>
      </c>
      <c r="E15" s="38" t="s">
        <v>290</v>
      </c>
      <c r="F15" s="49">
        <v>53701</v>
      </c>
    </row>
    <row r="16" spans="1:6" ht="15" x14ac:dyDescent="0.2">
      <c r="B16" s="93"/>
      <c r="C16" s="93"/>
      <c r="D16" s="42">
        <v>9</v>
      </c>
      <c r="E16" s="38" t="s">
        <v>178</v>
      </c>
      <c r="F16" s="49">
        <v>667</v>
      </c>
    </row>
    <row r="17" spans="2:6" ht="15" x14ac:dyDescent="0.2">
      <c r="B17" s="93" t="s">
        <v>934</v>
      </c>
      <c r="C17" s="93" t="s">
        <v>935</v>
      </c>
      <c r="D17" s="42">
        <v>1</v>
      </c>
      <c r="E17" s="38" t="s">
        <v>293</v>
      </c>
      <c r="F17" s="49">
        <v>7803</v>
      </c>
    </row>
    <row r="18" spans="2:6" ht="15" x14ac:dyDescent="0.2">
      <c r="B18" s="93"/>
      <c r="C18" s="93"/>
      <c r="D18" s="42">
        <v>2</v>
      </c>
      <c r="E18" s="38" t="s">
        <v>290</v>
      </c>
      <c r="F18" s="49">
        <v>74856</v>
      </c>
    </row>
    <row r="19" spans="2:6" ht="30" x14ac:dyDescent="0.2">
      <c r="B19" s="93" t="s">
        <v>936</v>
      </c>
      <c r="C19" s="93" t="s">
        <v>937</v>
      </c>
      <c r="D19" s="42">
        <v>1</v>
      </c>
      <c r="E19" s="38" t="s">
        <v>938</v>
      </c>
      <c r="F19" s="49">
        <v>262</v>
      </c>
    </row>
    <row r="20" spans="2:6" ht="30" x14ac:dyDescent="0.2">
      <c r="B20" s="93"/>
      <c r="C20" s="93"/>
      <c r="D20" s="42">
        <v>2</v>
      </c>
      <c r="E20" s="38" t="s">
        <v>939</v>
      </c>
      <c r="F20" s="49">
        <v>606</v>
      </c>
    </row>
    <row r="21" spans="2:6" ht="15" x14ac:dyDescent="0.2">
      <c r="B21" s="93"/>
      <c r="C21" s="93"/>
      <c r="D21" s="42">
        <v>3</v>
      </c>
      <c r="E21" s="38" t="s">
        <v>940</v>
      </c>
      <c r="F21" s="49">
        <v>3748</v>
      </c>
    </row>
    <row r="22" spans="2:6" ht="15" x14ac:dyDescent="0.2">
      <c r="B22" s="93"/>
      <c r="C22" s="93"/>
      <c r="D22" s="42">
        <v>4</v>
      </c>
      <c r="E22" s="38" t="s">
        <v>941</v>
      </c>
      <c r="F22" s="49">
        <v>858</v>
      </c>
    </row>
    <row r="23" spans="2:6" ht="15" x14ac:dyDescent="0.2">
      <c r="B23" s="93"/>
      <c r="C23" s="93"/>
      <c r="D23" s="42">
        <v>5</v>
      </c>
      <c r="E23" s="38" t="s">
        <v>942</v>
      </c>
      <c r="F23" s="49">
        <v>298</v>
      </c>
    </row>
    <row r="24" spans="2:6" ht="15" x14ac:dyDescent="0.2">
      <c r="B24" s="93"/>
      <c r="C24" s="93"/>
      <c r="D24" s="42">
        <v>6</v>
      </c>
      <c r="E24" s="38" t="s">
        <v>943</v>
      </c>
      <c r="F24" s="49">
        <v>4866</v>
      </c>
    </row>
    <row r="25" spans="2:6" ht="30" x14ac:dyDescent="0.2">
      <c r="B25" s="93"/>
      <c r="C25" s="93"/>
      <c r="D25" s="42">
        <v>7</v>
      </c>
      <c r="E25" s="38" t="s">
        <v>944</v>
      </c>
      <c r="F25" s="49">
        <v>505</v>
      </c>
    </row>
    <row r="26" spans="2:6" ht="30" x14ac:dyDescent="0.2">
      <c r="B26" s="93"/>
      <c r="C26" s="93"/>
      <c r="D26" s="42">
        <v>8</v>
      </c>
      <c r="E26" s="38" t="s">
        <v>945</v>
      </c>
      <c r="F26" s="49">
        <v>145</v>
      </c>
    </row>
    <row r="27" spans="2:6" ht="15" x14ac:dyDescent="0.2">
      <c r="B27" s="93"/>
      <c r="C27" s="93"/>
      <c r="D27" s="42">
        <v>9</v>
      </c>
      <c r="E27" s="38" t="s">
        <v>946</v>
      </c>
      <c r="F27" s="49">
        <v>158</v>
      </c>
    </row>
    <row r="28" spans="2:6" ht="15" x14ac:dyDescent="0.2">
      <c r="B28" s="93"/>
      <c r="C28" s="93"/>
      <c r="D28" s="42">
        <v>10</v>
      </c>
      <c r="E28" s="38" t="s">
        <v>947</v>
      </c>
      <c r="F28" s="49">
        <v>15094</v>
      </c>
    </row>
    <row r="29" spans="2:6" ht="15" x14ac:dyDescent="0.2">
      <c r="B29" s="93"/>
      <c r="C29" s="93"/>
      <c r="D29" s="42">
        <v>11</v>
      </c>
      <c r="E29" s="38" t="s">
        <v>948</v>
      </c>
      <c r="F29" s="49">
        <v>18025</v>
      </c>
    </row>
    <row r="30" spans="2:6" ht="15" x14ac:dyDescent="0.2">
      <c r="B30" s="93"/>
      <c r="C30" s="93"/>
      <c r="D30" s="42">
        <v>12</v>
      </c>
      <c r="E30" s="38" t="s">
        <v>949</v>
      </c>
      <c r="F30" s="49">
        <v>24087</v>
      </c>
    </row>
    <row r="31" spans="2:6" ht="30" x14ac:dyDescent="0.2">
      <c r="B31" s="93"/>
      <c r="C31" s="93"/>
      <c r="D31" s="42">
        <v>13</v>
      </c>
      <c r="E31" s="38" t="s">
        <v>950</v>
      </c>
      <c r="F31" s="49">
        <v>527</v>
      </c>
    </row>
    <row r="32" spans="2:6" ht="30" x14ac:dyDescent="0.2">
      <c r="B32" s="93"/>
      <c r="C32" s="93"/>
      <c r="D32" s="42">
        <v>14</v>
      </c>
      <c r="E32" s="38" t="s">
        <v>951</v>
      </c>
      <c r="F32" s="49">
        <v>480</v>
      </c>
    </row>
    <row r="33" spans="2:6" ht="30" x14ac:dyDescent="0.2">
      <c r="B33" s="93"/>
      <c r="C33" s="93"/>
      <c r="D33" s="42">
        <v>15</v>
      </c>
      <c r="E33" s="38" t="s">
        <v>952</v>
      </c>
      <c r="F33" s="49">
        <v>638</v>
      </c>
    </row>
    <row r="34" spans="2:6" ht="15" x14ac:dyDescent="0.2">
      <c r="B34" s="93"/>
      <c r="C34" s="93"/>
      <c r="D34" s="42">
        <v>16</v>
      </c>
      <c r="E34" s="38" t="s">
        <v>953</v>
      </c>
      <c r="F34" s="49">
        <v>1226</v>
      </c>
    </row>
    <row r="35" spans="2:6" ht="15" x14ac:dyDescent="0.2">
      <c r="B35" s="93"/>
      <c r="C35" s="93"/>
      <c r="D35" s="42">
        <v>17</v>
      </c>
      <c r="E35" s="38" t="s">
        <v>954</v>
      </c>
      <c r="F35" s="49">
        <v>2912</v>
      </c>
    </row>
    <row r="36" spans="2:6" ht="15" x14ac:dyDescent="0.2">
      <c r="B36" s="93"/>
      <c r="C36" s="93"/>
      <c r="D36" s="42">
        <v>99</v>
      </c>
      <c r="E36" s="38" t="s">
        <v>178</v>
      </c>
      <c r="F36" s="49">
        <v>421</v>
      </c>
    </row>
    <row r="37" spans="2:6" ht="30" x14ac:dyDescent="0.2">
      <c r="B37" s="93" t="s">
        <v>955</v>
      </c>
      <c r="C37" s="93" t="s">
        <v>956</v>
      </c>
      <c r="D37" s="42">
        <v>1</v>
      </c>
      <c r="E37" s="38" t="s">
        <v>938</v>
      </c>
      <c r="F37" s="49">
        <v>8</v>
      </c>
    </row>
    <row r="38" spans="2:6" ht="30" x14ac:dyDescent="0.2">
      <c r="B38" s="93"/>
      <c r="C38" s="93"/>
      <c r="D38" s="42">
        <v>2</v>
      </c>
      <c r="E38" s="38" t="s">
        <v>939</v>
      </c>
      <c r="F38" s="49">
        <v>7</v>
      </c>
    </row>
    <row r="39" spans="2:6" ht="15" x14ac:dyDescent="0.2">
      <c r="B39" s="93"/>
      <c r="C39" s="93"/>
      <c r="D39" s="42">
        <v>3</v>
      </c>
      <c r="E39" s="38" t="s">
        <v>940</v>
      </c>
      <c r="F39" s="49">
        <v>651</v>
      </c>
    </row>
    <row r="40" spans="2:6" ht="15" x14ac:dyDescent="0.2">
      <c r="B40" s="93"/>
      <c r="C40" s="93"/>
      <c r="D40" s="42">
        <v>4</v>
      </c>
      <c r="E40" s="38" t="s">
        <v>941</v>
      </c>
      <c r="F40" s="49">
        <v>165</v>
      </c>
    </row>
    <row r="41" spans="2:6" ht="15" x14ac:dyDescent="0.2">
      <c r="B41" s="93"/>
      <c r="C41" s="93"/>
      <c r="D41" s="42">
        <v>5</v>
      </c>
      <c r="E41" s="38" t="s">
        <v>942</v>
      </c>
      <c r="F41" s="49">
        <v>78</v>
      </c>
    </row>
    <row r="42" spans="2:6" ht="15" x14ac:dyDescent="0.2">
      <c r="B42" s="93"/>
      <c r="C42" s="93"/>
      <c r="D42" s="42">
        <v>6</v>
      </c>
      <c r="E42" s="38" t="s">
        <v>943</v>
      </c>
      <c r="F42" s="49">
        <v>995</v>
      </c>
    </row>
    <row r="43" spans="2:6" ht="30" x14ac:dyDescent="0.2">
      <c r="B43" s="93"/>
      <c r="C43" s="93"/>
      <c r="D43" s="42">
        <v>7</v>
      </c>
      <c r="E43" s="38" t="s">
        <v>944</v>
      </c>
      <c r="F43" s="49">
        <v>145</v>
      </c>
    </row>
    <row r="44" spans="2:6" ht="30" x14ac:dyDescent="0.2">
      <c r="B44" s="93"/>
      <c r="C44" s="93"/>
      <c r="D44" s="42">
        <v>8</v>
      </c>
      <c r="E44" s="38" t="s">
        <v>945</v>
      </c>
      <c r="F44" s="49">
        <v>58</v>
      </c>
    </row>
    <row r="45" spans="2:6" ht="15" x14ac:dyDescent="0.2">
      <c r="B45" s="93"/>
      <c r="C45" s="93"/>
      <c r="D45" s="42">
        <v>9</v>
      </c>
      <c r="E45" s="38" t="s">
        <v>946</v>
      </c>
      <c r="F45" s="49">
        <v>31</v>
      </c>
    </row>
    <row r="46" spans="2:6" ht="15" x14ac:dyDescent="0.2">
      <c r="B46" s="93"/>
      <c r="C46" s="93"/>
      <c r="D46" s="42">
        <v>10</v>
      </c>
      <c r="E46" s="38" t="s">
        <v>947</v>
      </c>
      <c r="F46" s="49">
        <v>1486</v>
      </c>
    </row>
    <row r="47" spans="2:6" ht="15" x14ac:dyDescent="0.2">
      <c r="B47" s="93"/>
      <c r="C47" s="93"/>
      <c r="D47" s="42">
        <v>11</v>
      </c>
      <c r="E47" s="38" t="s">
        <v>948</v>
      </c>
      <c r="F47" s="49">
        <v>109</v>
      </c>
    </row>
    <row r="48" spans="2:6" ht="15" x14ac:dyDescent="0.2">
      <c r="B48" s="93"/>
      <c r="C48" s="93"/>
      <c r="D48" s="42">
        <v>12</v>
      </c>
      <c r="E48" s="38" t="s">
        <v>949</v>
      </c>
      <c r="F48" s="49">
        <v>1370</v>
      </c>
    </row>
    <row r="49" spans="2:6" ht="30" x14ac:dyDescent="0.2">
      <c r="B49" s="93"/>
      <c r="C49" s="93"/>
      <c r="D49" s="42">
        <v>13</v>
      </c>
      <c r="E49" s="38" t="s">
        <v>950</v>
      </c>
      <c r="F49" s="49">
        <v>102</v>
      </c>
    </row>
    <row r="50" spans="2:6" ht="30" x14ac:dyDescent="0.2">
      <c r="B50" s="93"/>
      <c r="C50" s="93"/>
      <c r="D50" s="42">
        <v>14</v>
      </c>
      <c r="E50" s="38" t="s">
        <v>951</v>
      </c>
      <c r="F50" s="49">
        <v>46</v>
      </c>
    </row>
    <row r="51" spans="2:6" ht="30" x14ac:dyDescent="0.2">
      <c r="B51" s="93"/>
      <c r="C51" s="93"/>
      <c r="D51" s="42">
        <v>15</v>
      </c>
      <c r="E51" s="38" t="s">
        <v>952</v>
      </c>
      <c r="F51" s="49">
        <v>61</v>
      </c>
    </row>
    <row r="52" spans="2:6" ht="15" x14ac:dyDescent="0.2">
      <c r="B52" s="93"/>
      <c r="C52" s="93"/>
      <c r="D52" s="42">
        <v>16</v>
      </c>
      <c r="E52" s="38" t="s">
        <v>953</v>
      </c>
      <c r="F52" s="49">
        <v>258</v>
      </c>
    </row>
    <row r="53" spans="2:6" ht="15" x14ac:dyDescent="0.2">
      <c r="B53" s="93"/>
      <c r="C53" s="93"/>
      <c r="D53" s="42">
        <v>17</v>
      </c>
      <c r="E53" s="38" t="s">
        <v>954</v>
      </c>
      <c r="F53" s="49">
        <v>209</v>
      </c>
    </row>
    <row r="54" spans="2:6" ht="15" x14ac:dyDescent="0.2">
      <c r="B54" s="97" t="s">
        <v>957</v>
      </c>
      <c r="C54" s="97" t="s">
        <v>958</v>
      </c>
      <c r="D54" s="42" t="s">
        <v>4002</v>
      </c>
      <c r="E54" s="38" t="s">
        <v>111</v>
      </c>
      <c r="F54" s="49">
        <v>8363</v>
      </c>
    </row>
    <row r="55" spans="2:6" ht="15" x14ac:dyDescent="0.2">
      <c r="B55" s="98"/>
      <c r="C55" s="99"/>
      <c r="D55" s="42" t="s">
        <v>959</v>
      </c>
      <c r="E55" s="38" t="s">
        <v>960</v>
      </c>
      <c r="F55" s="49">
        <v>322</v>
      </c>
    </row>
    <row r="56" spans="2:6" ht="15" x14ac:dyDescent="0.2">
      <c r="B56" s="38" t="s">
        <v>961</v>
      </c>
      <c r="C56" s="38" t="s">
        <v>962</v>
      </c>
      <c r="D56" s="42" t="s">
        <v>181</v>
      </c>
      <c r="E56" s="38" t="s">
        <v>111</v>
      </c>
      <c r="F56" s="49">
        <v>92417</v>
      </c>
    </row>
    <row r="57" spans="2:6" ht="30" x14ac:dyDescent="0.2">
      <c r="B57" s="38" t="s">
        <v>963</v>
      </c>
      <c r="C57" s="38" t="s">
        <v>964</v>
      </c>
      <c r="D57" s="42" t="s">
        <v>181</v>
      </c>
      <c r="E57" s="38" t="s">
        <v>111</v>
      </c>
      <c r="F57" s="49">
        <v>92417</v>
      </c>
    </row>
    <row r="58" spans="2:6" ht="15" x14ac:dyDescent="0.2">
      <c r="B58" s="93" t="s">
        <v>965</v>
      </c>
      <c r="C58" s="93" t="s">
        <v>966</v>
      </c>
      <c r="D58" s="42">
        <v>110</v>
      </c>
      <c r="E58" s="38" t="s">
        <v>967</v>
      </c>
      <c r="F58" s="49">
        <v>453</v>
      </c>
    </row>
    <row r="59" spans="2:6" ht="30" x14ac:dyDescent="0.2">
      <c r="B59" s="93"/>
      <c r="C59" s="93"/>
      <c r="D59" s="42">
        <v>1110</v>
      </c>
      <c r="E59" s="38" t="s">
        <v>968</v>
      </c>
      <c r="F59" s="49">
        <v>25</v>
      </c>
    </row>
    <row r="60" spans="2:6" ht="30" x14ac:dyDescent="0.2">
      <c r="B60" s="93"/>
      <c r="C60" s="93"/>
      <c r="D60" s="42">
        <v>1120</v>
      </c>
      <c r="E60" s="38" t="s">
        <v>969</v>
      </c>
      <c r="F60" s="49">
        <v>64</v>
      </c>
    </row>
    <row r="61" spans="2:6" ht="15" x14ac:dyDescent="0.2">
      <c r="B61" s="93"/>
      <c r="C61" s="93"/>
      <c r="D61" s="42">
        <v>1130</v>
      </c>
      <c r="E61" s="38" t="s">
        <v>970</v>
      </c>
      <c r="F61" s="49">
        <v>4</v>
      </c>
    </row>
    <row r="62" spans="2:6" ht="30" x14ac:dyDescent="0.2">
      <c r="B62" s="93"/>
      <c r="C62" s="93"/>
      <c r="D62" s="42">
        <v>1141</v>
      </c>
      <c r="E62" s="38" t="s">
        <v>971</v>
      </c>
      <c r="F62" s="49">
        <v>2</v>
      </c>
    </row>
    <row r="63" spans="2:6" ht="30" x14ac:dyDescent="0.2">
      <c r="B63" s="93"/>
      <c r="C63" s="93"/>
      <c r="D63" s="42">
        <v>1142</v>
      </c>
      <c r="E63" s="38" t="s">
        <v>972</v>
      </c>
      <c r="F63" s="49">
        <v>4</v>
      </c>
    </row>
    <row r="64" spans="2:6" ht="30" x14ac:dyDescent="0.2">
      <c r="B64" s="93"/>
      <c r="C64" s="93"/>
      <c r="D64" s="42">
        <v>1143</v>
      </c>
      <c r="E64" s="38" t="s">
        <v>973</v>
      </c>
      <c r="F64" s="49">
        <v>6</v>
      </c>
    </row>
    <row r="65" spans="2:6" ht="30" x14ac:dyDescent="0.2">
      <c r="B65" s="93"/>
      <c r="C65" s="93"/>
      <c r="D65" s="42">
        <v>1210</v>
      </c>
      <c r="E65" s="38" t="s">
        <v>974</v>
      </c>
      <c r="F65" s="49">
        <v>30</v>
      </c>
    </row>
    <row r="66" spans="2:6" ht="30" x14ac:dyDescent="0.2">
      <c r="B66" s="93"/>
      <c r="C66" s="93"/>
      <c r="D66" s="42">
        <v>1221</v>
      </c>
      <c r="E66" s="38" t="s">
        <v>975</v>
      </c>
      <c r="F66" s="49">
        <v>6</v>
      </c>
    </row>
    <row r="67" spans="2:6" ht="30" x14ac:dyDescent="0.2">
      <c r="B67" s="93"/>
      <c r="C67" s="93"/>
      <c r="D67" s="42">
        <v>1222</v>
      </c>
      <c r="E67" s="38" t="s">
        <v>976</v>
      </c>
      <c r="F67" s="49">
        <v>5</v>
      </c>
    </row>
    <row r="68" spans="2:6" ht="30" x14ac:dyDescent="0.2">
      <c r="B68" s="93"/>
      <c r="C68" s="93"/>
      <c r="D68" s="42">
        <v>1223</v>
      </c>
      <c r="E68" s="38" t="s">
        <v>977</v>
      </c>
      <c r="F68" s="49">
        <v>13</v>
      </c>
    </row>
    <row r="69" spans="2:6" ht="30" x14ac:dyDescent="0.2">
      <c r="B69" s="93"/>
      <c r="C69" s="93"/>
      <c r="D69" s="42">
        <v>1224</v>
      </c>
      <c r="E69" s="38" t="s">
        <v>978</v>
      </c>
      <c r="F69" s="49">
        <v>6</v>
      </c>
    </row>
    <row r="70" spans="2:6" ht="30" x14ac:dyDescent="0.2">
      <c r="B70" s="93"/>
      <c r="C70" s="93"/>
      <c r="D70" s="42">
        <v>1225</v>
      </c>
      <c r="E70" s="38" t="s">
        <v>979</v>
      </c>
      <c r="F70" s="49">
        <v>1</v>
      </c>
    </row>
    <row r="71" spans="2:6" ht="30" x14ac:dyDescent="0.2">
      <c r="B71" s="93"/>
      <c r="C71" s="93"/>
      <c r="D71" s="42">
        <v>1226</v>
      </c>
      <c r="E71" s="38" t="s">
        <v>980</v>
      </c>
      <c r="F71" s="49">
        <v>6</v>
      </c>
    </row>
    <row r="72" spans="2:6" ht="30" x14ac:dyDescent="0.2">
      <c r="B72" s="93"/>
      <c r="C72" s="93"/>
      <c r="D72" s="42">
        <v>1227</v>
      </c>
      <c r="E72" s="38" t="s">
        <v>981</v>
      </c>
      <c r="F72" s="49">
        <v>12</v>
      </c>
    </row>
    <row r="73" spans="2:6" ht="30" x14ac:dyDescent="0.2">
      <c r="B73" s="93"/>
      <c r="C73" s="93"/>
      <c r="D73" s="42">
        <v>1228</v>
      </c>
      <c r="E73" s="38" t="s">
        <v>982</v>
      </c>
      <c r="F73" s="49">
        <v>3</v>
      </c>
    </row>
    <row r="74" spans="2:6" ht="30" x14ac:dyDescent="0.2">
      <c r="B74" s="93"/>
      <c r="C74" s="93"/>
      <c r="D74" s="42">
        <v>1229</v>
      </c>
      <c r="E74" s="38" t="s">
        <v>983</v>
      </c>
      <c r="F74" s="49">
        <v>195</v>
      </c>
    </row>
    <row r="75" spans="2:6" ht="30" x14ac:dyDescent="0.2">
      <c r="B75" s="93"/>
      <c r="C75" s="93"/>
      <c r="D75" s="42">
        <v>1231</v>
      </c>
      <c r="E75" s="38" t="s">
        <v>984</v>
      </c>
      <c r="F75" s="49">
        <v>66</v>
      </c>
    </row>
    <row r="76" spans="2:6" ht="30" x14ac:dyDescent="0.2">
      <c r="B76" s="93"/>
      <c r="C76" s="93"/>
      <c r="D76" s="42">
        <v>1232</v>
      </c>
      <c r="E76" s="38" t="s">
        <v>985</v>
      </c>
      <c r="F76" s="49">
        <v>16</v>
      </c>
    </row>
    <row r="77" spans="2:6" ht="30" x14ac:dyDescent="0.2">
      <c r="B77" s="93"/>
      <c r="C77" s="93"/>
      <c r="D77" s="42">
        <v>1233</v>
      </c>
      <c r="E77" s="38" t="s">
        <v>986</v>
      </c>
      <c r="F77" s="49">
        <v>42</v>
      </c>
    </row>
    <row r="78" spans="2:6" ht="30" x14ac:dyDescent="0.2">
      <c r="B78" s="93"/>
      <c r="C78" s="93"/>
      <c r="D78" s="42">
        <v>1234</v>
      </c>
      <c r="E78" s="38" t="s">
        <v>987</v>
      </c>
      <c r="F78" s="49">
        <v>15</v>
      </c>
    </row>
    <row r="79" spans="2:6" ht="30" x14ac:dyDescent="0.2">
      <c r="B79" s="93"/>
      <c r="C79" s="93"/>
      <c r="D79" s="42">
        <v>1235</v>
      </c>
      <c r="E79" s="38" t="s">
        <v>988</v>
      </c>
      <c r="F79" s="49">
        <v>11</v>
      </c>
    </row>
    <row r="80" spans="2:6" ht="30" x14ac:dyDescent="0.2">
      <c r="B80" s="93"/>
      <c r="C80" s="93"/>
      <c r="D80" s="42">
        <v>1236</v>
      </c>
      <c r="E80" s="38" t="s">
        <v>989</v>
      </c>
      <c r="F80" s="49">
        <v>10</v>
      </c>
    </row>
    <row r="81" spans="2:6" ht="30" x14ac:dyDescent="0.2">
      <c r="B81" s="93"/>
      <c r="C81" s="93"/>
      <c r="D81" s="42">
        <v>1237</v>
      </c>
      <c r="E81" s="38" t="s">
        <v>990</v>
      </c>
      <c r="F81" s="49">
        <v>9</v>
      </c>
    </row>
    <row r="82" spans="2:6" ht="15" x14ac:dyDescent="0.2">
      <c r="B82" s="93"/>
      <c r="C82" s="93"/>
      <c r="D82" s="42">
        <v>1239</v>
      </c>
      <c r="E82" s="38" t="s">
        <v>991</v>
      </c>
      <c r="F82" s="49">
        <v>30</v>
      </c>
    </row>
    <row r="83" spans="2:6" ht="30" x14ac:dyDescent="0.2">
      <c r="B83" s="93"/>
      <c r="C83" s="93"/>
      <c r="D83" s="42">
        <v>1311</v>
      </c>
      <c r="E83" s="38" t="s">
        <v>992</v>
      </c>
      <c r="F83" s="49">
        <v>122</v>
      </c>
    </row>
    <row r="84" spans="2:6" ht="15" x14ac:dyDescent="0.2">
      <c r="B84" s="93"/>
      <c r="C84" s="93"/>
      <c r="D84" s="42">
        <v>1312</v>
      </c>
      <c r="E84" s="38" t="s">
        <v>993</v>
      </c>
      <c r="F84" s="49">
        <v>98</v>
      </c>
    </row>
    <row r="85" spans="2:6" ht="30" x14ac:dyDescent="0.2">
      <c r="B85" s="93"/>
      <c r="C85" s="93"/>
      <c r="D85" s="42">
        <v>1313</v>
      </c>
      <c r="E85" s="38" t="s">
        <v>994</v>
      </c>
      <c r="F85" s="49">
        <v>155</v>
      </c>
    </row>
    <row r="86" spans="2:6" ht="30" x14ac:dyDescent="0.2">
      <c r="B86" s="93"/>
      <c r="C86" s="93"/>
      <c r="D86" s="42">
        <v>1314</v>
      </c>
      <c r="E86" s="38" t="s">
        <v>995</v>
      </c>
      <c r="F86" s="49">
        <v>2265</v>
      </c>
    </row>
    <row r="87" spans="2:6" ht="30" x14ac:dyDescent="0.2">
      <c r="B87" s="93"/>
      <c r="C87" s="93"/>
      <c r="D87" s="42">
        <v>1315</v>
      </c>
      <c r="E87" s="38" t="s">
        <v>996</v>
      </c>
      <c r="F87" s="49">
        <v>443</v>
      </c>
    </row>
    <row r="88" spans="2:6" ht="30" x14ac:dyDescent="0.2">
      <c r="B88" s="93"/>
      <c r="C88" s="93"/>
      <c r="D88" s="42">
        <v>1316</v>
      </c>
      <c r="E88" s="38" t="s">
        <v>997</v>
      </c>
      <c r="F88" s="49">
        <v>110</v>
      </c>
    </row>
    <row r="89" spans="2:6" ht="30" x14ac:dyDescent="0.2">
      <c r="B89" s="93"/>
      <c r="C89" s="93"/>
      <c r="D89" s="42">
        <v>1317</v>
      </c>
      <c r="E89" s="38" t="s">
        <v>998</v>
      </c>
      <c r="F89" s="49">
        <v>217</v>
      </c>
    </row>
    <row r="90" spans="2:6" ht="30" x14ac:dyDescent="0.2">
      <c r="B90" s="93"/>
      <c r="C90" s="93"/>
      <c r="D90" s="42">
        <v>1318</v>
      </c>
      <c r="E90" s="38" t="s">
        <v>999</v>
      </c>
      <c r="F90" s="49">
        <v>47</v>
      </c>
    </row>
    <row r="91" spans="2:6" ht="30" x14ac:dyDescent="0.2">
      <c r="B91" s="93"/>
      <c r="C91" s="93"/>
      <c r="D91" s="42">
        <v>1319</v>
      </c>
      <c r="E91" s="38" t="s">
        <v>1000</v>
      </c>
      <c r="F91" s="49">
        <v>299</v>
      </c>
    </row>
    <row r="92" spans="2:6" ht="15" x14ac:dyDescent="0.2">
      <c r="B92" s="93"/>
      <c r="C92" s="93"/>
      <c r="D92" s="42">
        <v>2111</v>
      </c>
      <c r="E92" s="38" t="s">
        <v>1001</v>
      </c>
      <c r="F92" s="49">
        <v>2</v>
      </c>
    </row>
    <row r="93" spans="2:6" ht="15" x14ac:dyDescent="0.2">
      <c r="B93" s="93"/>
      <c r="C93" s="93"/>
      <c r="D93" s="42">
        <v>2112</v>
      </c>
      <c r="E93" s="38" t="s">
        <v>1002</v>
      </c>
      <c r="F93" s="49">
        <v>3</v>
      </c>
    </row>
    <row r="94" spans="2:6" ht="15" x14ac:dyDescent="0.2">
      <c r="B94" s="93"/>
      <c r="C94" s="93"/>
      <c r="D94" s="42">
        <v>2113</v>
      </c>
      <c r="E94" s="38" t="s">
        <v>1003</v>
      </c>
      <c r="F94" s="49">
        <v>49</v>
      </c>
    </row>
    <row r="95" spans="2:6" ht="15" x14ac:dyDescent="0.2">
      <c r="B95" s="93"/>
      <c r="C95" s="93"/>
      <c r="D95" s="42">
        <v>2114</v>
      </c>
      <c r="E95" s="38" t="s">
        <v>1004</v>
      </c>
      <c r="F95" s="49">
        <v>26</v>
      </c>
    </row>
    <row r="96" spans="2:6" ht="15" x14ac:dyDescent="0.2">
      <c r="B96" s="93"/>
      <c r="C96" s="93"/>
      <c r="D96" s="42">
        <v>2121</v>
      </c>
      <c r="E96" s="38" t="s">
        <v>1005</v>
      </c>
      <c r="F96" s="49">
        <v>3</v>
      </c>
    </row>
    <row r="97" spans="2:6" ht="15" x14ac:dyDescent="0.2">
      <c r="B97" s="93"/>
      <c r="C97" s="93"/>
      <c r="D97" s="42">
        <v>2122</v>
      </c>
      <c r="E97" s="38" t="s">
        <v>1006</v>
      </c>
      <c r="F97" s="49">
        <v>15</v>
      </c>
    </row>
    <row r="98" spans="2:6" ht="30" x14ac:dyDescent="0.2">
      <c r="B98" s="93"/>
      <c r="C98" s="93"/>
      <c r="D98" s="42">
        <v>2131</v>
      </c>
      <c r="E98" s="38" t="s">
        <v>1007</v>
      </c>
      <c r="F98" s="49">
        <v>231</v>
      </c>
    </row>
    <row r="99" spans="2:6" ht="15" x14ac:dyDescent="0.2">
      <c r="B99" s="93"/>
      <c r="C99" s="93"/>
      <c r="D99" s="42">
        <v>2132</v>
      </c>
      <c r="E99" s="38" t="s">
        <v>1008</v>
      </c>
      <c r="F99" s="49">
        <v>124</v>
      </c>
    </row>
    <row r="100" spans="2:6" ht="30" x14ac:dyDescent="0.2">
      <c r="B100" s="93"/>
      <c r="C100" s="93"/>
      <c r="D100" s="42">
        <v>2139</v>
      </c>
      <c r="E100" s="38" t="s">
        <v>1009</v>
      </c>
      <c r="F100" s="49">
        <v>28</v>
      </c>
    </row>
    <row r="101" spans="2:6" ht="30" x14ac:dyDescent="0.2">
      <c r="B101" s="93"/>
      <c r="C101" s="93"/>
      <c r="D101" s="42">
        <v>2141</v>
      </c>
      <c r="E101" s="38" t="s">
        <v>1010</v>
      </c>
      <c r="F101" s="49">
        <v>226</v>
      </c>
    </row>
    <row r="102" spans="2:6" ht="15" x14ac:dyDescent="0.2">
      <c r="B102" s="93"/>
      <c r="C102" s="93"/>
      <c r="D102" s="42">
        <v>2142</v>
      </c>
      <c r="E102" s="38" t="s">
        <v>1011</v>
      </c>
      <c r="F102" s="49">
        <v>441</v>
      </c>
    </row>
    <row r="103" spans="2:6" ht="15" x14ac:dyDescent="0.2">
      <c r="B103" s="93"/>
      <c r="C103" s="93"/>
      <c r="D103" s="42">
        <v>2143</v>
      </c>
      <c r="E103" s="38" t="s">
        <v>1012</v>
      </c>
      <c r="F103" s="49">
        <v>115</v>
      </c>
    </row>
    <row r="104" spans="2:6" ht="30" x14ac:dyDescent="0.2">
      <c r="B104" s="93"/>
      <c r="C104" s="93"/>
      <c r="D104" s="42">
        <v>2144</v>
      </c>
      <c r="E104" s="38" t="s">
        <v>1013</v>
      </c>
      <c r="F104" s="49">
        <v>44</v>
      </c>
    </row>
    <row r="105" spans="2:6" ht="15" x14ac:dyDescent="0.2">
      <c r="B105" s="93"/>
      <c r="C105" s="93"/>
      <c r="D105" s="42">
        <v>2145</v>
      </c>
      <c r="E105" s="38" t="s">
        <v>1014</v>
      </c>
      <c r="F105" s="49">
        <v>121</v>
      </c>
    </row>
    <row r="106" spans="2:6" ht="15" x14ac:dyDescent="0.2">
      <c r="B106" s="93"/>
      <c r="C106" s="93"/>
      <c r="D106" s="42">
        <v>2146</v>
      </c>
      <c r="E106" s="38" t="s">
        <v>1015</v>
      </c>
      <c r="F106" s="49">
        <v>32</v>
      </c>
    </row>
    <row r="107" spans="2:6" ht="15" x14ac:dyDescent="0.2">
      <c r="B107" s="93"/>
      <c r="C107" s="93"/>
      <c r="D107" s="42">
        <v>2147</v>
      </c>
      <c r="E107" s="38" t="s">
        <v>1016</v>
      </c>
      <c r="F107" s="49">
        <v>72</v>
      </c>
    </row>
    <row r="108" spans="2:6" ht="15" x14ac:dyDescent="0.2">
      <c r="B108" s="93"/>
      <c r="C108" s="93"/>
      <c r="D108" s="42">
        <v>2148</v>
      </c>
      <c r="E108" s="38" t="s">
        <v>1017</v>
      </c>
      <c r="F108" s="49">
        <v>56</v>
      </c>
    </row>
    <row r="109" spans="2:6" ht="30" x14ac:dyDescent="0.2">
      <c r="B109" s="93"/>
      <c r="C109" s="93"/>
      <c r="D109" s="42">
        <v>2149</v>
      </c>
      <c r="E109" s="38" t="s">
        <v>1018</v>
      </c>
      <c r="F109" s="49">
        <v>488</v>
      </c>
    </row>
    <row r="110" spans="2:6" ht="15" x14ac:dyDescent="0.2">
      <c r="B110" s="93"/>
      <c r="C110" s="93"/>
      <c r="D110" s="42">
        <v>2211</v>
      </c>
      <c r="E110" s="38" t="s">
        <v>1019</v>
      </c>
      <c r="F110" s="49">
        <v>55</v>
      </c>
    </row>
    <row r="111" spans="2:6" ht="15" x14ac:dyDescent="0.2">
      <c r="B111" s="93"/>
      <c r="C111" s="93"/>
      <c r="D111" s="42">
        <v>2212</v>
      </c>
      <c r="E111" s="38" t="s">
        <v>1020</v>
      </c>
      <c r="F111" s="49">
        <v>16</v>
      </c>
    </row>
    <row r="112" spans="2:6" ht="15" x14ac:dyDescent="0.2">
      <c r="B112" s="93"/>
      <c r="C112" s="93"/>
      <c r="D112" s="42">
        <v>2213</v>
      </c>
      <c r="E112" s="38" t="s">
        <v>1021</v>
      </c>
      <c r="F112" s="49">
        <v>123</v>
      </c>
    </row>
    <row r="113" spans="2:6" ht="15" x14ac:dyDescent="0.2">
      <c r="B113" s="93"/>
      <c r="C113" s="93"/>
      <c r="D113" s="42">
        <v>2221</v>
      </c>
      <c r="E113" s="38" t="s">
        <v>1022</v>
      </c>
      <c r="F113" s="49">
        <v>298</v>
      </c>
    </row>
    <row r="114" spans="2:6" ht="15" x14ac:dyDescent="0.2">
      <c r="B114" s="93"/>
      <c r="C114" s="93"/>
      <c r="D114" s="42">
        <v>2222</v>
      </c>
      <c r="E114" s="38" t="s">
        <v>1023</v>
      </c>
      <c r="F114" s="49">
        <v>149</v>
      </c>
    </row>
    <row r="115" spans="2:6" ht="15" x14ac:dyDescent="0.2">
      <c r="B115" s="93"/>
      <c r="C115" s="93"/>
      <c r="D115" s="42">
        <v>2223</v>
      </c>
      <c r="E115" s="38" t="s">
        <v>1024</v>
      </c>
      <c r="F115" s="49">
        <v>105</v>
      </c>
    </row>
    <row r="116" spans="2:6" ht="15" x14ac:dyDescent="0.2">
      <c r="B116" s="93"/>
      <c r="C116" s="93"/>
      <c r="D116" s="42">
        <v>2224</v>
      </c>
      <c r="E116" s="38" t="s">
        <v>1025</v>
      </c>
      <c r="F116" s="49">
        <v>43</v>
      </c>
    </row>
    <row r="117" spans="2:6" ht="30" x14ac:dyDescent="0.2">
      <c r="B117" s="93"/>
      <c r="C117" s="93"/>
      <c r="D117" s="42">
        <v>2229</v>
      </c>
      <c r="E117" s="38" t="s">
        <v>1026</v>
      </c>
      <c r="F117" s="49">
        <v>22</v>
      </c>
    </row>
    <row r="118" spans="2:6" ht="30" x14ac:dyDescent="0.2">
      <c r="B118" s="93"/>
      <c r="C118" s="93"/>
      <c r="D118" s="42">
        <v>2230</v>
      </c>
      <c r="E118" s="38" t="s">
        <v>1027</v>
      </c>
      <c r="F118" s="49">
        <v>439</v>
      </c>
    </row>
    <row r="119" spans="2:6" ht="30" x14ac:dyDescent="0.2">
      <c r="B119" s="93"/>
      <c r="C119" s="93"/>
      <c r="D119" s="42">
        <v>2310</v>
      </c>
      <c r="E119" s="38" t="s">
        <v>1028</v>
      </c>
      <c r="F119" s="49">
        <v>449</v>
      </c>
    </row>
    <row r="120" spans="2:6" ht="15" x14ac:dyDescent="0.2">
      <c r="B120" s="93"/>
      <c r="C120" s="93"/>
      <c r="D120" s="42">
        <v>2320</v>
      </c>
      <c r="E120" s="38" t="s">
        <v>1029</v>
      </c>
      <c r="F120" s="49">
        <v>790</v>
      </c>
    </row>
    <row r="121" spans="2:6" ht="30" x14ac:dyDescent="0.2">
      <c r="B121" s="93"/>
      <c r="C121" s="93"/>
      <c r="D121" s="42">
        <v>2331</v>
      </c>
      <c r="E121" s="38" t="s">
        <v>1030</v>
      </c>
      <c r="F121" s="49">
        <v>1404</v>
      </c>
    </row>
    <row r="122" spans="2:6" ht="30" x14ac:dyDescent="0.2">
      <c r="B122" s="93"/>
      <c r="C122" s="93"/>
      <c r="D122" s="42">
        <v>2332</v>
      </c>
      <c r="E122" s="38" t="s">
        <v>1031</v>
      </c>
      <c r="F122" s="49">
        <v>449</v>
      </c>
    </row>
    <row r="123" spans="2:6" ht="30" x14ac:dyDescent="0.2">
      <c r="B123" s="93"/>
      <c r="C123" s="93"/>
      <c r="D123" s="42">
        <v>2340</v>
      </c>
      <c r="E123" s="38" t="s">
        <v>1032</v>
      </c>
      <c r="F123" s="49">
        <v>229</v>
      </c>
    </row>
    <row r="124" spans="2:6" ht="30" x14ac:dyDescent="0.2">
      <c r="B124" s="93"/>
      <c r="C124" s="93"/>
      <c r="D124" s="42">
        <v>2351</v>
      </c>
      <c r="E124" s="38" t="s">
        <v>1033</v>
      </c>
      <c r="F124" s="49">
        <v>156</v>
      </c>
    </row>
    <row r="125" spans="2:6" ht="15" x14ac:dyDescent="0.2">
      <c r="B125" s="93"/>
      <c r="C125" s="93"/>
      <c r="D125" s="42">
        <v>2352</v>
      </c>
      <c r="E125" s="38" t="s">
        <v>1034</v>
      </c>
      <c r="F125" s="49">
        <v>56</v>
      </c>
    </row>
    <row r="126" spans="2:6" ht="30" x14ac:dyDescent="0.2">
      <c r="B126" s="93"/>
      <c r="C126" s="93"/>
      <c r="D126" s="42">
        <v>2359</v>
      </c>
      <c r="E126" s="38" t="s">
        <v>1035</v>
      </c>
      <c r="F126" s="49">
        <v>115</v>
      </c>
    </row>
    <row r="127" spans="2:6" ht="15" x14ac:dyDescent="0.2">
      <c r="B127" s="93"/>
      <c r="C127" s="93"/>
      <c r="D127" s="42">
        <v>2411</v>
      </c>
      <c r="E127" s="38" t="s">
        <v>1036</v>
      </c>
      <c r="F127" s="49">
        <v>598</v>
      </c>
    </row>
    <row r="128" spans="2:6" ht="30" x14ac:dyDescent="0.2">
      <c r="B128" s="93"/>
      <c r="C128" s="93"/>
      <c r="D128" s="42">
        <v>2412</v>
      </c>
      <c r="E128" s="38" t="s">
        <v>1037</v>
      </c>
      <c r="F128" s="49">
        <v>172</v>
      </c>
    </row>
    <row r="129" spans="2:6" ht="30" x14ac:dyDescent="0.2">
      <c r="B129" s="93"/>
      <c r="C129" s="93"/>
      <c r="D129" s="42">
        <v>2419</v>
      </c>
      <c r="E129" s="38" t="s">
        <v>1038</v>
      </c>
      <c r="F129" s="49">
        <v>894</v>
      </c>
    </row>
    <row r="130" spans="2:6" ht="15" x14ac:dyDescent="0.2">
      <c r="B130" s="93"/>
      <c r="C130" s="93"/>
      <c r="D130" s="42">
        <v>2421</v>
      </c>
      <c r="E130" s="38" t="s">
        <v>1039</v>
      </c>
      <c r="F130" s="49">
        <v>389</v>
      </c>
    </row>
    <row r="131" spans="2:6" ht="15" x14ac:dyDescent="0.2">
      <c r="B131" s="93"/>
      <c r="C131" s="93"/>
      <c r="D131" s="42">
        <v>2422</v>
      </c>
      <c r="E131" s="38" t="s">
        <v>1040</v>
      </c>
      <c r="F131" s="49">
        <v>19</v>
      </c>
    </row>
    <row r="132" spans="2:6" ht="15" x14ac:dyDescent="0.2">
      <c r="B132" s="93"/>
      <c r="C132" s="93"/>
      <c r="D132" s="42">
        <v>2429</v>
      </c>
      <c r="E132" s="38" t="s">
        <v>1041</v>
      </c>
      <c r="F132" s="49">
        <v>52</v>
      </c>
    </row>
    <row r="133" spans="2:6" ht="15" x14ac:dyDescent="0.2">
      <c r="B133" s="93"/>
      <c r="C133" s="93"/>
      <c r="D133" s="42">
        <v>2431</v>
      </c>
      <c r="E133" s="38" t="s">
        <v>1042</v>
      </c>
      <c r="F133" s="49">
        <v>6</v>
      </c>
    </row>
    <row r="134" spans="2:6" ht="15" x14ac:dyDescent="0.2">
      <c r="B134" s="93"/>
      <c r="C134" s="93"/>
      <c r="D134" s="42">
        <v>2432</v>
      </c>
      <c r="E134" s="38" t="s">
        <v>1043</v>
      </c>
      <c r="F134" s="49">
        <v>24</v>
      </c>
    </row>
    <row r="135" spans="2:6" ht="15" x14ac:dyDescent="0.2">
      <c r="B135" s="93"/>
      <c r="C135" s="93"/>
      <c r="D135" s="42">
        <v>2441</v>
      </c>
      <c r="E135" s="38" t="s">
        <v>1044</v>
      </c>
      <c r="F135" s="49">
        <v>46</v>
      </c>
    </row>
    <row r="136" spans="2:6" ht="15" x14ac:dyDescent="0.2">
      <c r="B136" s="93"/>
      <c r="C136" s="93"/>
      <c r="D136" s="42">
        <v>2442</v>
      </c>
      <c r="E136" s="38" t="s">
        <v>1045</v>
      </c>
      <c r="F136" s="49">
        <v>75</v>
      </c>
    </row>
    <row r="137" spans="2:6" ht="30" x14ac:dyDescent="0.2">
      <c r="B137" s="93"/>
      <c r="C137" s="93"/>
      <c r="D137" s="42">
        <v>2443</v>
      </c>
      <c r="E137" s="38" t="s">
        <v>1046</v>
      </c>
      <c r="F137" s="49">
        <v>11</v>
      </c>
    </row>
    <row r="138" spans="2:6" ht="15" x14ac:dyDescent="0.2">
      <c r="B138" s="93"/>
      <c r="C138" s="93"/>
      <c r="D138" s="42">
        <v>2444</v>
      </c>
      <c r="E138" s="38" t="s">
        <v>1047</v>
      </c>
      <c r="F138" s="49">
        <v>41</v>
      </c>
    </row>
    <row r="139" spans="2:6" ht="15" x14ac:dyDescent="0.2">
      <c r="B139" s="93"/>
      <c r="C139" s="93"/>
      <c r="D139" s="42">
        <v>2445</v>
      </c>
      <c r="E139" s="38" t="s">
        <v>1048</v>
      </c>
      <c r="F139" s="49">
        <v>366</v>
      </c>
    </row>
    <row r="140" spans="2:6" ht="15" x14ac:dyDescent="0.2">
      <c r="B140" s="93"/>
      <c r="C140" s="93"/>
      <c r="D140" s="42">
        <v>2446</v>
      </c>
      <c r="E140" s="38" t="s">
        <v>1049</v>
      </c>
      <c r="F140" s="49">
        <v>361</v>
      </c>
    </row>
    <row r="141" spans="2:6" ht="15" x14ac:dyDescent="0.2">
      <c r="B141" s="93"/>
      <c r="C141" s="93"/>
      <c r="D141" s="42">
        <v>2451</v>
      </c>
      <c r="E141" s="38" t="s">
        <v>1050</v>
      </c>
      <c r="F141" s="49">
        <v>181</v>
      </c>
    </row>
    <row r="142" spans="2:6" ht="15" x14ac:dyDescent="0.2">
      <c r="B142" s="93"/>
      <c r="C142" s="93"/>
      <c r="D142" s="42">
        <v>2452</v>
      </c>
      <c r="E142" s="38" t="s">
        <v>1051</v>
      </c>
      <c r="F142" s="49">
        <v>57</v>
      </c>
    </row>
    <row r="143" spans="2:6" ht="15" x14ac:dyDescent="0.2">
      <c r="B143" s="93"/>
      <c r="C143" s="93"/>
      <c r="D143" s="42">
        <v>2453</v>
      </c>
      <c r="E143" s="38" t="s">
        <v>1052</v>
      </c>
      <c r="F143" s="49">
        <v>47</v>
      </c>
    </row>
    <row r="144" spans="2:6" ht="15" x14ac:dyDescent="0.2">
      <c r="B144" s="93"/>
      <c r="C144" s="93"/>
      <c r="D144" s="42">
        <v>2454</v>
      </c>
      <c r="E144" s="38" t="s">
        <v>1053</v>
      </c>
      <c r="F144" s="49">
        <v>13</v>
      </c>
    </row>
    <row r="145" spans="2:6" ht="30" x14ac:dyDescent="0.2">
      <c r="B145" s="93"/>
      <c r="C145" s="93"/>
      <c r="D145" s="42">
        <v>2455</v>
      </c>
      <c r="E145" s="38" t="s">
        <v>1054</v>
      </c>
      <c r="F145" s="49">
        <v>68</v>
      </c>
    </row>
    <row r="146" spans="2:6" ht="15" x14ac:dyDescent="0.2">
      <c r="B146" s="93"/>
      <c r="C146" s="93"/>
      <c r="D146" s="42">
        <v>2460</v>
      </c>
      <c r="E146" s="38" t="s">
        <v>1055</v>
      </c>
      <c r="F146" s="49">
        <v>33</v>
      </c>
    </row>
    <row r="147" spans="2:6" ht="15" x14ac:dyDescent="0.2">
      <c r="B147" s="93"/>
      <c r="C147" s="93"/>
      <c r="D147" s="42">
        <v>3111</v>
      </c>
      <c r="E147" s="38" t="s">
        <v>1056</v>
      </c>
      <c r="F147" s="49">
        <v>21</v>
      </c>
    </row>
    <row r="148" spans="2:6" ht="15" x14ac:dyDescent="0.2">
      <c r="B148" s="93"/>
      <c r="C148" s="93"/>
      <c r="D148" s="42">
        <v>3112</v>
      </c>
      <c r="E148" s="38" t="s">
        <v>1057</v>
      </c>
      <c r="F148" s="49">
        <v>70</v>
      </c>
    </row>
    <row r="149" spans="2:6" ht="15" x14ac:dyDescent="0.2">
      <c r="B149" s="93"/>
      <c r="C149" s="93"/>
      <c r="D149" s="42">
        <v>3113</v>
      </c>
      <c r="E149" s="38" t="s">
        <v>1058</v>
      </c>
      <c r="F149" s="49">
        <v>78</v>
      </c>
    </row>
    <row r="150" spans="2:6" ht="30" x14ac:dyDescent="0.2">
      <c r="B150" s="93"/>
      <c r="C150" s="93"/>
      <c r="D150" s="42">
        <v>3114</v>
      </c>
      <c r="E150" s="38" t="s">
        <v>1059</v>
      </c>
      <c r="F150" s="49">
        <v>79</v>
      </c>
    </row>
    <row r="151" spans="2:6" ht="30" x14ac:dyDescent="0.2">
      <c r="B151" s="93"/>
      <c r="C151" s="93"/>
      <c r="D151" s="42">
        <v>3115</v>
      </c>
      <c r="E151" s="38" t="s">
        <v>1060</v>
      </c>
      <c r="F151" s="49">
        <v>58</v>
      </c>
    </row>
    <row r="152" spans="2:6" ht="15" x14ac:dyDescent="0.2">
      <c r="B152" s="93"/>
      <c r="C152" s="93"/>
      <c r="D152" s="42">
        <v>3116</v>
      </c>
      <c r="E152" s="38" t="s">
        <v>1061</v>
      </c>
      <c r="F152" s="49">
        <v>14</v>
      </c>
    </row>
    <row r="153" spans="2:6" ht="15" x14ac:dyDescent="0.2">
      <c r="B153" s="93"/>
      <c r="C153" s="93"/>
      <c r="D153" s="42">
        <v>3117</v>
      </c>
      <c r="E153" s="38" t="s">
        <v>1062</v>
      </c>
      <c r="F153" s="49">
        <v>41</v>
      </c>
    </row>
    <row r="154" spans="2:6" ht="15" x14ac:dyDescent="0.2">
      <c r="B154" s="93"/>
      <c r="C154" s="93"/>
      <c r="D154" s="42">
        <v>3118</v>
      </c>
      <c r="E154" s="38" t="s">
        <v>1063</v>
      </c>
      <c r="F154" s="49">
        <v>87</v>
      </c>
    </row>
    <row r="155" spans="2:6" ht="30" x14ac:dyDescent="0.2">
      <c r="B155" s="93"/>
      <c r="C155" s="93"/>
      <c r="D155" s="42">
        <v>3119</v>
      </c>
      <c r="E155" s="38" t="s">
        <v>1064</v>
      </c>
      <c r="F155" s="49">
        <v>41</v>
      </c>
    </row>
    <row r="156" spans="2:6" ht="15" x14ac:dyDescent="0.2">
      <c r="B156" s="93"/>
      <c r="C156" s="93"/>
      <c r="D156" s="42">
        <v>3121</v>
      </c>
      <c r="E156" s="38" t="s">
        <v>1065</v>
      </c>
      <c r="F156" s="49">
        <v>183</v>
      </c>
    </row>
    <row r="157" spans="2:6" ht="15" x14ac:dyDescent="0.2">
      <c r="B157" s="93"/>
      <c r="C157" s="93"/>
      <c r="D157" s="42">
        <v>3122</v>
      </c>
      <c r="E157" s="38" t="s">
        <v>1066</v>
      </c>
      <c r="F157" s="49">
        <v>53</v>
      </c>
    </row>
    <row r="158" spans="2:6" ht="15" x14ac:dyDescent="0.2">
      <c r="B158" s="93"/>
      <c r="C158" s="93"/>
      <c r="D158" s="42">
        <v>3123</v>
      </c>
      <c r="E158" s="38" t="s">
        <v>1067</v>
      </c>
      <c r="F158" s="49">
        <v>4</v>
      </c>
    </row>
    <row r="159" spans="2:6" ht="15" x14ac:dyDescent="0.2">
      <c r="B159" s="93"/>
      <c r="C159" s="93"/>
      <c r="D159" s="42">
        <v>3131</v>
      </c>
      <c r="E159" s="38" t="s">
        <v>1068</v>
      </c>
      <c r="F159" s="49">
        <v>108</v>
      </c>
    </row>
    <row r="160" spans="2:6" ht="30" x14ac:dyDescent="0.2">
      <c r="B160" s="93"/>
      <c r="C160" s="93"/>
      <c r="D160" s="42">
        <v>3132</v>
      </c>
      <c r="E160" s="38" t="s">
        <v>1069</v>
      </c>
      <c r="F160" s="49">
        <v>26</v>
      </c>
    </row>
    <row r="161" spans="2:6" ht="15" x14ac:dyDescent="0.2">
      <c r="B161" s="93"/>
      <c r="C161" s="93"/>
      <c r="D161" s="42">
        <v>3133</v>
      </c>
      <c r="E161" s="38" t="s">
        <v>1070</v>
      </c>
      <c r="F161" s="49">
        <v>24</v>
      </c>
    </row>
    <row r="162" spans="2:6" ht="15" x14ac:dyDescent="0.2">
      <c r="B162" s="93"/>
      <c r="C162" s="93"/>
      <c r="D162" s="42">
        <v>3139</v>
      </c>
      <c r="E162" s="38" t="s">
        <v>1071</v>
      </c>
      <c r="F162" s="49">
        <v>6</v>
      </c>
    </row>
    <row r="163" spans="2:6" ht="15" x14ac:dyDescent="0.2">
      <c r="B163" s="93"/>
      <c r="C163" s="93"/>
      <c r="D163" s="42">
        <v>3141</v>
      </c>
      <c r="E163" s="38" t="s">
        <v>1072</v>
      </c>
      <c r="F163" s="49">
        <v>7</v>
      </c>
    </row>
    <row r="164" spans="2:6" ht="15" x14ac:dyDescent="0.2">
      <c r="B164" s="93"/>
      <c r="C164" s="93"/>
      <c r="D164" s="42">
        <v>3142</v>
      </c>
      <c r="E164" s="38" t="s">
        <v>1073</v>
      </c>
      <c r="F164" s="49">
        <v>66</v>
      </c>
    </row>
    <row r="165" spans="2:6" ht="15" x14ac:dyDescent="0.2">
      <c r="B165" s="93"/>
      <c r="C165" s="93"/>
      <c r="D165" s="42">
        <v>3143</v>
      </c>
      <c r="E165" s="38" t="s">
        <v>1074</v>
      </c>
      <c r="F165" s="49">
        <v>10</v>
      </c>
    </row>
    <row r="166" spans="2:6" ht="15" x14ac:dyDescent="0.2">
      <c r="B166" s="93"/>
      <c r="C166" s="93"/>
      <c r="D166" s="42">
        <v>3144</v>
      </c>
      <c r="E166" s="38" t="s">
        <v>1075</v>
      </c>
      <c r="F166" s="49">
        <v>8</v>
      </c>
    </row>
    <row r="167" spans="2:6" ht="15" x14ac:dyDescent="0.2">
      <c r="B167" s="93"/>
      <c r="C167" s="93"/>
      <c r="D167" s="42">
        <v>3145</v>
      </c>
      <c r="E167" s="38" t="s">
        <v>1076</v>
      </c>
      <c r="F167" s="49">
        <v>17</v>
      </c>
    </row>
    <row r="168" spans="2:6" ht="30" x14ac:dyDescent="0.2">
      <c r="B168" s="93"/>
      <c r="C168" s="93"/>
      <c r="D168" s="42">
        <v>3151</v>
      </c>
      <c r="E168" s="38" t="s">
        <v>1077</v>
      </c>
      <c r="F168" s="49">
        <v>69</v>
      </c>
    </row>
    <row r="169" spans="2:6" ht="30" x14ac:dyDescent="0.2">
      <c r="B169" s="93"/>
      <c r="C169" s="93"/>
      <c r="D169" s="42">
        <v>3152</v>
      </c>
      <c r="E169" s="38" t="s">
        <v>1078</v>
      </c>
      <c r="F169" s="49">
        <v>421</v>
      </c>
    </row>
    <row r="170" spans="2:6" ht="15" x14ac:dyDescent="0.2">
      <c r="B170" s="93"/>
      <c r="C170" s="93"/>
      <c r="D170" s="42">
        <v>3211</v>
      </c>
      <c r="E170" s="38" t="s">
        <v>1079</v>
      </c>
      <c r="F170" s="49">
        <v>77</v>
      </c>
    </row>
    <row r="171" spans="2:6" ht="30" x14ac:dyDescent="0.2">
      <c r="B171" s="93"/>
      <c r="C171" s="93"/>
      <c r="D171" s="42">
        <v>3212</v>
      </c>
      <c r="E171" s="38" t="s">
        <v>1080</v>
      </c>
      <c r="F171" s="49">
        <v>62</v>
      </c>
    </row>
    <row r="172" spans="2:6" ht="15" x14ac:dyDescent="0.2">
      <c r="B172" s="93"/>
      <c r="C172" s="93"/>
      <c r="D172" s="42">
        <v>3213</v>
      </c>
      <c r="E172" s="38" t="s">
        <v>1081</v>
      </c>
      <c r="F172" s="49">
        <v>53</v>
      </c>
    </row>
    <row r="173" spans="2:6" ht="15" x14ac:dyDescent="0.2">
      <c r="B173" s="93"/>
      <c r="C173" s="93"/>
      <c r="D173" s="42">
        <v>3221</v>
      </c>
      <c r="E173" s="38" t="s">
        <v>1082</v>
      </c>
      <c r="F173" s="49">
        <v>286</v>
      </c>
    </row>
    <row r="174" spans="2:6" ht="15" x14ac:dyDescent="0.2">
      <c r="B174" s="93"/>
      <c r="C174" s="93"/>
      <c r="D174" s="42">
        <v>3222</v>
      </c>
      <c r="E174" s="38" t="s">
        <v>1083</v>
      </c>
      <c r="F174" s="49">
        <v>13</v>
      </c>
    </row>
    <row r="175" spans="2:6" ht="15" x14ac:dyDescent="0.2">
      <c r="B175" s="93"/>
      <c r="C175" s="93"/>
      <c r="D175" s="42">
        <v>3223</v>
      </c>
      <c r="E175" s="38" t="s">
        <v>1084</v>
      </c>
      <c r="F175" s="49">
        <v>90</v>
      </c>
    </row>
    <row r="176" spans="2:6" ht="15" x14ac:dyDescent="0.2">
      <c r="B176" s="93"/>
      <c r="C176" s="93"/>
      <c r="D176" s="42">
        <v>3224</v>
      </c>
      <c r="E176" s="38" t="s">
        <v>1085</v>
      </c>
      <c r="F176" s="49">
        <v>9</v>
      </c>
    </row>
    <row r="177" spans="2:6" ht="30" x14ac:dyDescent="0.2">
      <c r="B177" s="93"/>
      <c r="C177" s="93"/>
      <c r="D177" s="42">
        <v>3225</v>
      </c>
      <c r="E177" s="38" t="s">
        <v>1086</v>
      </c>
      <c r="F177" s="49">
        <v>120</v>
      </c>
    </row>
    <row r="178" spans="2:6" ht="15" x14ac:dyDescent="0.2">
      <c r="B178" s="93"/>
      <c r="C178" s="93"/>
      <c r="D178" s="42">
        <v>3226</v>
      </c>
      <c r="E178" s="38" t="s">
        <v>1087</v>
      </c>
      <c r="F178" s="49">
        <v>290</v>
      </c>
    </row>
    <row r="179" spans="2:6" ht="15" x14ac:dyDescent="0.2">
      <c r="B179" s="93"/>
      <c r="C179" s="93"/>
      <c r="D179" s="42">
        <v>3227</v>
      </c>
      <c r="E179" s="38" t="s">
        <v>1088</v>
      </c>
      <c r="F179" s="49">
        <v>9</v>
      </c>
    </row>
    <row r="180" spans="2:6" ht="15" x14ac:dyDescent="0.2">
      <c r="B180" s="93"/>
      <c r="C180" s="93"/>
      <c r="D180" s="42">
        <v>3228</v>
      </c>
      <c r="E180" s="38" t="s">
        <v>1089</v>
      </c>
      <c r="F180" s="49">
        <v>28</v>
      </c>
    </row>
    <row r="181" spans="2:6" ht="30" x14ac:dyDescent="0.2">
      <c r="B181" s="93"/>
      <c r="C181" s="93"/>
      <c r="D181" s="42">
        <v>3229</v>
      </c>
      <c r="E181" s="38" t="s">
        <v>1090</v>
      </c>
      <c r="F181" s="49">
        <v>80</v>
      </c>
    </row>
    <row r="182" spans="2:6" ht="15" x14ac:dyDescent="0.2">
      <c r="B182" s="93"/>
      <c r="C182" s="93"/>
      <c r="D182" s="42">
        <v>3231</v>
      </c>
      <c r="E182" s="38" t="s">
        <v>1091</v>
      </c>
      <c r="F182" s="49">
        <v>732</v>
      </c>
    </row>
    <row r="183" spans="2:6" ht="15" x14ac:dyDescent="0.2">
      <c r="B183" s="93"/>
      <c r="C183" s="93"/>
      <c r="D183" s="42">
        <v>3232</v>
      </c>
      <c r="E183" s="38" t="s">
        <v>1092</v>
      </c>
      <c r="F183" s="49">
        <v>2</v>
      </c>
    </row>
    <row r="184" spans="2:6" ht="15" x14ac:dyDescent="0.2">
      <c r="B184" s="93"/>
      <c r="C184" s="93"/>
      <c r="D184" s="42">
        <v>3241</v>
      </c>
      <c r="E184" s="38" t="s">
        <v>1093</v>
      </c>
      <c r="F184" s="49">
        <v>35</v>
      </c>
    </row>
    <row r="185" spans="2:6" ht="15" x14ac:dyDescent="0.2">
      <c r="B185" s="93"/>
      <c r="C185" s="93"/>
      <c r="D185" s="42">
        <v>3242</v>
      </c>
      <c r="E185" s="38" t="s">
        <v>1094</v>
      </c>
      <c r="F185" s="49">
        <v>8</v>
      </c>
    </row>
    <row r="186" spans="2:6" ht="30" x14ac:dyDescent="0.2">
      <c r="B186" s="93"/>
      <c r="C186" s="93"/>
      <c r="D186" s="42">
        <v>3310</v>
      </c>
      <c r="E186" s="38" t="s">
        <v>1095</v>
      </c>
      <c r="F186" s="49">
        <v>87</v>
      </c>
    </row>
    <row r="187" spans="2:6" ht="30" x14ac:dyDescent="0.2">
      <c r="B187" s="93"/>
      <c r="C187" s="93"/>
      <c r="D187" s="42">
        <v>3320</v>
      </c>
      <c r="E187" s="38" t="s">
        <v>1096</v>
      </c>
      <c r="F187" s="49">
        <v>618</v>
      </c>
    </row>
    <row r="188" spans="2:6" ht="30" x14ac:dyDescent="0.2">
      <c r="B188" s="93"/>
      <c r="C188" s="93"/>
      <c r="D188" s="42">
        <v>3330</v>
      </c>
      <c r="E188" s="38" t="s">
        <v>1097</v>
      </c>
      <c r="F188" s="49">
        <v>65</v>
      </c>
    </row>
    <row r="189" spans="2:6" ht="15" x14ac:dyDescent="0.2">
      <c r="B189" s="93"/>
      <c r="C189" s="93"/>
      <c r="D189" s="42">
        <v>3340</v>
      </c>
      <c r="E189" s="38" t="s">
        <v>1098</v>
      </c>
      <c r="F189" s="49">
        <v>110</v>
      </c>
    </row>
    <row r="190" spans="2:6" ht="30" x14ac:dyDescent="0.2">
      <c r="B190" s="93"/>
      <c r="C190" s="93"/>
      <c r="D190" s="42">
        <v>3411</v>
      </c>
      <c r="E190" s="38" t="s">
        <v>1099</v>
      </c>
      <c r="F190" s="49">
        <v>124</v>
      </c>
    </row>
    <row r="191" spans="2:6" ht="15" x14ac:dyDescent="0.2">
      <c r="B191" s="93"/>
      <c r="C191" s="93"/>
      <c r="D191" s="42">
        <v>3412</v>
      </c>
      <c r="E191" s="38" t="s">
        <v>1100</v>
      </c>
      <c r="F191" s="49">
        <v>229</v>
      </c>
    </row>
    <row r="192" spans="2:6" ht="15" x14ac:dyDescent="0.2">
      <c r="B192" s="93"/>
      <c r="C192" s="93"/>
      <c r="D192" s="42">
        <v>3413</v>
      </c>
      <c r="E192" s="38" t="s">
        <v>1101</v>
      </c>
      <c r="F192" s="49">
        <v>206</v>
      </c>
    </row>
    <row r="193" spans="2:6" ht="15" x14ac:dyDescent="0.2">
      <c r="B193" s="93"/>
      <c r="C193" s="93"/>
      <c r="D193" s="42">
        <v>3414</v>
      </c>
      <c r="E193" s="38" t="s">
        <v>1102</v>
      </c>
      <c r="F193" s="49">
        <v>44</v>
      </c>
    </row>
    <row r="194" spans="2:6" ht="30" x14ac:dyDescent="0.2">
      <c r="B194" s="93"/>
      <c r="C194" s="93"/>
      <c r="D194" s="42">
        <v>3415</v>
      </c>
      <c r="E194" s="38" t="s">
        <v>1103</v>
      </c>
      <c r="F194" s="49">
        <v>391</v>
      </c>
    </row>
    <row r="195" spans="2:6" ht="15" x14ac:dyDescent="0.2">
      <c r="B195" s="93"/>
      <c r="C195" s="93"/>
      <c r="D195" s="42">
        <v>3416</v>
      </c>
      <c r="E195" s="38" t="s">
        <v>1104</v>
      </c>
      <c r="F195" s="49">
        <v>74</v>
      </c>
    </row>
    <row r="196" spans="2:6" ht="15" x14ac:dyDescent="0.2">
      <c r="B196" s="93"/>
      <c r="C196" s="93"/>
      <c r="D196" s="42">
        <v>3417</v>
      </c>
      <c r="E196" s="38" t="s">
        <v>1105</v>
      </c>
      <c r="F196" s="49">
        <v>16</v>
      </c>
    </row>
    <row r="197" spans="2:6" ht="30" x14ac:dyDescent="0.2">
      <c r="B197" s="93"/>
      <c r="C197" s="93"/>
      <c r="D197" s="42">
        <v>3419</v>
      </c>
      <c r="E197" s="38" t="s">
        <v>1106</v>
      </c>
      <c r="F197" s="49">
        <v>259</v>
      </c>
    </row>
    <row r="198" spans="2:6" ht="15" x14ac:dyDescent="0.2">
      <c r="B198" s="93"/>
      <c r="C198" s="93"/>
      <c r="D198" s="42">
        <v>3421</v>
      </c>
      <c r="E198" s="38" t="s">
        <v>1107</v>
      </c>
      <c r="F198" s="49">
        <v>44</v>
      </c>
    </row>
    <row r="199" spans="2:6" ht="15" x14ac:dyDescent="0.2">
      <c r="B199" s="93"/>
      <c r="C199" s="93"/>
      <c r="D199" s="42">
        <v>3422</v>
      </c>
      <c r="E199" s="38" t="s">
        <v>1108</v>
      </c>
      <c r="F199" s="49">
        <v>12</v>
      </c>
    </row>
    <row r="200" spans="2:6" ht="30" x14ac:dyDescent="0.2">
      <c r="B200" s="93"/>
      <c r="C200" s="93"/>
      <c r="D200" s="42">
        <v>3423</v>
      </c>
      <c r="E200" s="38" t="s">
        <v>1109</v>
      </c>
      <c r="F200" s="49">
        <v>97</v>
      </c>
    </row>
    <row r="201" spans="2:6" ht="30" x14ac:dyDescent="0.2">
      <c r="B201" s="93"/>
      <c r="C201" s="93"/>
      <c r="D201" s="42">
        <v>3429</v>
      </c>
      <c r="E201" s="38" t="s">
        <v>1110</v>
      </c>
      <c r="F201" s="49">
        <v>25</v>
      </c>
    </row>
    <row r="202" spans="2:6" ht="30" x14ac:dyDescent="0.2">
      <c r="B202" s="93"/>
      <c r="C202" s="93"/>
      <c r="D202" s="42">
        <v>3431</v>
      </c>
      <c r="E202" s="38" t="s">
        <v>1111</v>
      </c>
      <c r="F202" s="49">
        <v>1170</v>
      </c>
    </row>
    <row r="203" spans="2:6" ht="30" x14ac:dyDescent="0.2">
      <c r="B203" s="93"/>
      <c r="C203" s="93"/>
      <c r="D203" s="42">
        <v>3432</v>
      </c>
      <c r="E203" s="38" t="s">
        <v>1112</v>
      </c>
      <c r="F203" s="49">
        <v>113</v>
      </c>
    </row>
    <row r="204" spans="2:6" ht="15" x14ac:dyDescent="0.2">
      <c r="B204" s="93"/>
      <c r="C204" s="93"/>
      <c r="D204" s="42">
        <v>3433</v>
      </c>
      <c r="E204" s="38" t="s">
        <v>1113</v>
      </c>
      <c r="F204" s="49">
        <v>375</v>
      </c>
    </row>
    <row r="205" spans="2:6" ht="30" x14ac:dyDescent="0.2">
      <c r="B205" s="93"/>
      <c r="C205" s="93"/>
      <c r="D205" s="42">
        <v>3434</v>
      </c>
      <c r="E205" s="38" t="s">
        <v>1114</v>
      </c>
      <c r="F205" s="49">
        <v>69</v>
      </c>
    </row>
    <row r="206" spans="2:6" ht="30" x14ac:dyDescent="0.2">
      <c r="B206" s="93"/>
      <c r="C206" s="93"/>
      <c r="D206" s="42">
        <v>3439</v>
      </c>
      <c r="E206" s="38" t="s">
        <v>1115</v>
      </c>
      <c r="F206" s="49">
        <v>562</v>
      </c>
    </row>
    <row r="207" spans="2:6" ht="30" x14ac:dyDescent="0.2">
      <c r="B207" s="93"/>
      <c r="C207" s="93"/>
      <c r="D207" s="42">
        <v>3441</v>
      </c>
      <c r="E207" s="38" t="s">
        <v>1116</v>
      </c>
      <c r="F207" s="49">
        <v>38</v>
      </c>
    </row>
    <row r="208" spans="2:6" ht="15" x14ac:dyDescent="0.2">
      <c r="B208" s="93"/>
      <c r="C208" s="93"/>
      <c r="D208" s="42">
        <v>3442</v>
      </c>
      <c r="E208" s="38" t="s">
        <v>1117</v>
      </c>
      <c r="F208" s="49">
        <v>35</v>
      </c>
    </row>
    <row r="209" spans="2:6" ht="15" x14ac:dyDescent="0.2">
      <c r="B209" s="93"/>
      <c r="C209" s="93"/>
      <c r="D209" s="42">
        <v>3443</v>
      </c>
      <c r="E209" s="38" t="s">
        <v>1118</v>
      </c>
      <c r="F209" s="49">
        <v>7</v>
      </c>
    </row>
    <row r="210" spans="2:6" ht="30" x14ac:dyDescent="0.2">
      <c r="B210" s="93"/>
      <c r="C210" s="93"/>
      <c r="D210" s="42">
        <v>3444</v>
      </c>
      <c r="E210" s="38" t="s">
        <v>1119</v>
      </c>
      <c r="F210" s="49">
        <v>27</v>
      </c>
    </row>
    <row r="211" spans="2:6" ht="30" x14ac:dyDescent="0.2">
      <c r="B211" s="93"/>
      <c r="C211" s="93"/>
      <c r="D211" s="42">
        <v>3449</v>
      </c>
      <c r="E211" s="38" t="s">
        <v>1120</v>
      </c>
      <c r="F211" s="49">
        <v>87</v>
      </c>
    </row>
    <row r="212" spans="2:6" ht="15" x14ac:dyDescent="0.2">
      <c r="B212" s="93"/>
      <c r="C212" s="93"/>
      <c r="D212" s="42">
        <v>3450</v>
      </c>
      <c r="E212" s="38" t="s">
        <v>1121</v>
      </c>
      <c r="F212" s="49">
        <v>59</v>
      </c>
    </row>
    <row r="213" spans="2:6" ht="15" x14ac:dyDescent="0.2">
      <c r="B213" s="93"/>
      <c r="C213" s="93"/>
      <c r="D213" s="42">
        <v>3460</v>
      </c>
      <c r="E213" s="38" t="s">
        <v>1122</v>
      </c>
      <c r="F213" s="49">
        <v>84</v>
      </c>
    </row>
    <row r="214" spans="2:6" ht="15" x14ac:dyDescent="0.2">
      <c r="B214" s="93"/>
      <c r="C214" s="93"/>
      <c r="D214" s="42">
        <v>3471</v>
      </c>
      <c r="E214" s="38" t="s">
        <v>1123</v>
      </c>
      <c r="F214" s="49">
        <v>278</v>
      </c>
    </row>
    <row r="215" spans="2:6" ht="15" x14ac:dyDescent="0.2">
      <c r="B215" s="93"/>
      <c r="C215" s="93"/>
      <c r="D215" s="42">
        <v>3472</v>
      </c>
      <c r="E215" s="38" t="s">
        <v>1124</v>
      </c>
      <c r="F215" s="49">
        <v>77</v>
      </c>
    </row>
    <row r="216" spans="2:6" ht="30" x14ac:dyDescent="0.2">
      <c r="B216" s="93"/>
      <c r="C216" s="93"/>
      <c r="D216" s="42">
        <v>3473</v>
      </c>
      <c r="E216" s="38" t="s">
        <v>1125</v>
      </c>
      <c r="F216" s="49">
        <v>67</v>
      </c>
    </row>
    <row r="217" spans="2:6" ht="15" x14ac:dyDescent="0.2">
      <c r="B217" s="93"/>
      <c r="C217" s="93"/>
      <c r="D217" s="42">
        <v>3474</v>
      </c>
      <c r="E217" s="38" t="s">
        <v>1126</v>
      </c>
      <c r="F217" s="49">
        <v>22</v>
      </c>
    </row>
    <row r="218" spans="2:6" ht="15" x14ac:dyDescent="0.2">
      <c r="B218" s="93"/>
      <c r="C218" s="93"/>
      <c r="D218" s="42">
        <v>3475</v>
      </c>
      <c r="E218" s="38" t="s">
        <v>1127</v>
      </c>
      <c r="F218" s="49">
        <v>183</v>
      </c>
    </row>
    <row r="219" spans="2:6" ht="15" x14ac:dyDescent="0.2">
      <c r="B219" s="93"/>
      <c r="C219" s="93"/>
      <c r="D219" s="42">
        <v>3480</v>
      </c>
      <c r="E219" s="38" t="s">
        <v>1128</v>
      </c>
      <c r="F219" s="49">
        <v>25</v>
      </c>
    </row>
    <row r="220" spans="2:6" ht="15" x14ac:dyDescent="0.2">
      <c r="B220" s="93"/>
      <c r="C220" s="93"/>
      <c r="D220" s="42">
        <v>4111</v>
      </c>
      <c r="E220" s="38" t="s">
        <v>1129</v>
      </c>
      <c r="F220" s="49">
        <v>21</v>
      </c>
    </row>
    <row r="221" spans="2:6" ht="30" x14ac:dyDescent="0.2">
      <c r="B221" s="93"/>
      <c r="C221" s="93"/>
      <c r="D221" s="42">
        <v>4112</v>
      </c>
      <c r="E221" s="38" t="s">
        <v>1130</v>
      </c>
      <c r="F221" s="49">
        <v>13</v>
      </c>
    </row>
    <row r="222" spans="2:6" ht="15" x14ac:dyDescent="0.2">
      <c r="B222" s="93"/>
      <c r="C222" s="93"/>
      <c r="D222" s="42">
        <v>4113</v>
      </c>
      <c r="E222" s="38" t="s">
        <v>1131</v>
      </c>
      <c r="F222" s="49">
        <v>97</v>
      </c>
    </row>
    <row r="223" spans="2:6" ht="15" x14ac:dyDescent="0.2">
      <c r="B223" s="93"/>
      <c r="C223" s="93"/>
      <c r="D223" s="42">
        <v>4114</v>
      </c>
      <c r="E223" s="38" t="s">
        <v>1132</v>
      </c>
      <c r="F223" s="49">
        <v>1</v>
      </c>
    </row>
    <row r="224" spans="2:6" ht="15" x14ac:dyDescent="0.2">
      <c r="B224" s="93"/>
      <c r="C224" s="93"/>
      <c r="D224" s="42">
        <v>4115</v>
      </c>
      <c r="E224" s="38" t="s">
        <v>1133</v>
      </c>
      <c r="F224" s="49">
        <v>1456</v>
      </c>
    </row>
    <row r="225" spans="2:6" ht="30" x14ac:dyDescent="0.2">
      <c r="B225" s="93"/>
      <c r="C225" s="93"/>
      <c r="D225" s="42">
        <v>4121</v>
      </c>
      <c r="E225" s="38" t="s">
        <v>1134</v>
      </c>
      <c r="F225" s="49">
        <v>367</v>
      </c>
    </row>
    <row r="226" spans="2:6" ht="30" x14ac:dyDescent="0.2">
      <c r="B226" s="93"/>
      <c r="C226" s="93"/>
      <c r="D226" s="42">
        <v>4122</v>
      </c>
      <c r="E226" s="38" t="s">
        <v>1135</v>
      </c>
      <c r="F226" s="49">
        <v>93</v>
      </c>
    </row>
    <row r="227" spans="2:6" ht="30" x14ac:dyDescent="0.2">
      <c r="B227" s="93"/>
      <c r="C227" s="93"/>
      <c r="D227" s="42">
        <v>4131</v>
      </c>
      <c r="E227" s="38" t="s">
        <v>1136</v>
      </c>
      <c r="F227" s="49">
        <v>969</v>
      </c>
    </row>
    <row r="228" spans="2:6" ht="30" x14ac:dyDescent="0.2">
      <c r="B228" s="93"/>
      <c r="C228" s="93"/>
      <c r="D228" s="42">
        <v>4132</v>
      </c>
      <c r="E228" s="38" t="s">
        <v>1137</v>
      </c>
      <c r="F228" s="49">
        <v>272</v>
      </c>
    </row>
    <row r="229" spans="2:6" ht="15" x14ac:dyDescent="0.2">
      <c r="B229" s="93"/>
      <c r="C229" s="93"/>
      <c r="D229" s="42">
        <v>4133</v>
      </c>
      <c r="E229" s="38" t="s">
        <v>1138</v>
      </c>
      <c r="F229" s="49">
        <v>151</v>
      </c>
    </row>
    <row r="230" spans="2:6" ht="15" x14ac:dyDescent="0.2">
      <c r="B230" s="93"/>
      <c r="C230" s="93"/>
      <c r="D230" s="42">
        <v>4141</v>
      </c>
      <c r="E230" s="38" t="s">
        <v>1139</v>
      </c>
      <c r="F230" s="49">
        <v>82</v>
      </c>
    </row>
    <row r="231" spans="2:6" ht="15" x14ac:dyDescent="0.2">
      <c r="B231" s="93"/>
      <c r="C231" s="93"/>
      <c r="D231" s="42">
        <v>4142</v>
      </c>
      <c r="E231" s="38" t="s">
        <v>1140</v>
      </c>
      <c r="F231" s="49">
        <v>63</v>
      </c>
    </row>
    <row r="232" spans="2:6" ht="30" x14ac:dyDescent="0.2">
      <c r="B232" s="93"/>
      <c r="C232" s="93"/>
      <c r="D232" s="42">
        <v>4143</v>
      </c>
      <c r="E232" s="38" t="s">
        <v>1141</v>
      </c>
      <c r="F232" s="49">
        <v>13</v>
      </c>
    </row>
    <row r="233" spans="2:6" ht="15" x14ac:dyDescent="0.2">
      <c r="B233" s="93"/>
      <c r="C233" s="93"/>
      <c r="D233" s="42">
        <v>4144</v>
      </c>
      <c r="E233" s="38" t="s">
        <v>1142</v>
      </c>
      <c r="F233" s="49">
        <v>2</v>
      </c>
    </row>
    <row r="234" spans="2:6" ht="15" x14ac:dyDescent="0.2">
      <c r="B234" s="93"/>
      <c r="C234" s="93"/>
      <c r="D234" s="42">
        <v>4190</v>
      </c>
      <c r="E234" s="38" t="s">
        <v>1143</v>
      </c>
      <c r="F234" s="49">
        <v>616</v>
      </c>
    </row>
    <row r="235" spans="2:6" ht="15" x14ac:dyDescent="0.2">
      <c r="B235" s="93"/>
      <c r="C235" s="93"/>
      <c r="D235" s="42">
        <v>4211</v>
      </c>
      <c r="E235" s="38" t="s">
        <v>1144</v>
      </c>
      <c r="F235" s="49">
        <v>1224</v>
      </c>
    </row>
    <row r="236" spans="2:6" ht="30" x14ac:dyDescent="0.2">
      <c r="B236" s="93"/>
      <c r="C236" s="93"/>
      <c r="D236" s="42">
        <v>4212</v>
      </c>
      <c r="E236" s="38" t="s">
        <v>1145</v>
      </c>
      <c r="F236" s="49">
        <v>40</v>
      </c>
    </row>
    <row r="237" spans="2:6" ht="15" x14ac:dyDescent="0.2">
      <c r="B237" s="93"/>
      <c r="C237" s="93"/>
      <c r="D237" s="42">
        <v>4213</v>
      </c>
      <c r="E237" s="38" t="s">
        <v>1146</v>
      </c>
      <c r="F237" s="49">
        <v>46</v>
      </c>
    </row>
    <row r="238" spans="2:6" ht="15" x14ac:dyDescent="0.2">
      <c r="B238" s="93"/>
      <c r="C238" s="93"/>
      <c r="D238" s="42">
        <v>4214</v>
      </c>
      <c r="E238" s="38" t="s">
        <v>1147</v>
      </c>
      <c r="F238" s="49">
        <v>1</v>
      </c>
    </row>
    <row r="239" spans="2:6" ht="15" x14ac:dyDescent="0.2">
      <c r="B239" s="93"/>
      <c r="C239" s="93"/>
      <c r="D239" s="42">
        <v>4215</v>
      </c>
      <c r="E239" s="38" t="s">
        <v>1148</v>
      </c>
      <c r="F239" s="49">
        <v>121</v>
      </c>
    </row>
    <row r="240" spans="2:6" ht="15" x14ac:dyDescent="0.2">
      <c r="B240" s="93"/>
      <c r="C240" s="93"/>
      <c r="D240" s="42">
        <v>4221</v>
      </c>
      <c r="E240" s="38" t="s">
        <v>1149</v>
      </c>
      <c r="F240" s="49">
        <v>25</v>
      </c>
    </row>
    <row r="241" spans="2:6" ht="30" x14ac:dyDescent="0.2">
      <c r="B241" s="93"/>
      <c r="C241" s="93"/>
      <c r="D241" s="42">
        <v>4222</v>
      </c>
      <c r="E241" s="38" t="s">
        <v>1150</v>
      </c>
      <c r="F241" s="49">
        <v>615</v>
      </c>
    </row>
    <row r="242" spans="2:6" ht="15" x14ac:dyDescent="0.2">
      <c r="B242" s="93"/>
      <c r="C242" s="93"/>
      <c r="D242" s="42">
        <v>4223</v>
      </c>
      <c r="E242" s="38" t="s">
        <v>1151</v>
      </c>
      <c r="F242" s="49">
        <v>179</v>
      </c>
    </row>
    <row r="243" spans="2:6" ht="15" x14ac:dyDescent="0.2">
      <c r="B243" s="93"/>
      <c r="C243" s="93"/>
      <c r="D243" s="42">
        <v>5111</v>
      </c>
      <c r="E243" s="38" t="s">
        <v>1152</v>
      </c>
      <c r="F243" s="49">
        <v>18</v>
      </c>
    </row>
    <row r="244" spans="2:6" ht="30" x14ac:dyDescent="0.2">
      <c r="B244" s="93"/>
      <c r="C244" s="93"/>
      <c r="D244" s="42">
        <v>5112</v>
      </c>
      <c r="E244" s="38" t="s">
        <v>1153</v>
      </c>
      <c r="F244" s="49">
        <v>101</v>
      </c>
    </row>
    <row r="245" spans="2:6" ht="15" x14ac:dyDescent="0.2">
      <c r="B245" s="93"/>
      <c r="C245" s="93"/>
      <c r="D245" s="42">
        <v>5113</v>
      </c>
      <c r="E245" s="38" t="s">
        <v>1154</v>
      </c>
      <c r="F245" s="49">
        <v>81</v>
      </c>
    </row>
    <row r="246" spans="2:6" ht="15" x14ac:dyDescent="0.2">
      <c r="B246" s="93"/>
      <c r="C246" s="93"/>
      <c r="D246" s="42">
        <v>5121</v>
      </c>
      <c r="E246" s="38" t="s">
        <v>1155</v>
      </c>
      <c r="F246" s="49">
        <v>69</v>
      </c>
    </row>
    <row r="247" spans="2:6" ht="15" x14ac:dyDescent="0.2">
      <c r="B247" s="93"/>
      <c r="C247" s="93"/>
      <c r="D247" s="42">
        <v>5122</v>
      </c>
      <c r="E247" s="38" t="s">
        <v>1156</v>
      </c>
      <c r="F247" s="49">
        <v>2462</v>
      </c>
    </row>
    <row r="248" spans="2:6" ht="15" x14ac:dyDescent="0.2">
      <c r="B248" s="93"/>
      <c r="C248" s="93"/>
      <c r="D248" s="42">
        <v>5123</v>
      </c>
      <c r="E248" s="38" t="s">
        <v>1157</v>
      </c>
      <c r="F248" s="49">
        <v>918</v>
      </c>
    </row>
    <row r="249" spans="2:6" ht="15" x14ac:dyDescent="0.2">
      <c r="B249" s="93"/>
      <c r="C249" s="93"/>
      <c r="D249" s="42">
        <v>5131</v>
      </c>
      <c r="E249" s="38" t="s">
        <v>1158</v>
      </c>
      <c r="F249" s="49">
        <v>1408</v>
      </c>
    </row>
    <row r="250" spans="2:6" ht="15" x14ac:dyDescent="0.2">
      <c r="B250" s="93"/>
      <c r="C250" s="93"/>
      <c r="D250" s="42">
        <v>5132</v>
      </c>
      <c r="E250" s="38" t="s">
        <v>1159</v>
      </c>
      <c r="F250" s="49">
        <v>406</v>
      </c>
    </row>
    <row r="251" spans="2:6" ht="15" x14ac:dyDescent="0.2">
      <c r="B251" s="93"/>
      <c r="C251" s="93"/>
      <c r="D251" s="42">
        <v>5133</v>
      </c>
      <c r="E251" s="38" t="s">
        <v>1160</v>
      </c>
      <c r="F251" s="49">
        <v>320</v>
      </c>
    </row>
    <row r="252" spans="2:6" ht="15" x14ac:dyDescent="0.2">
      <c r="B252" s="93"/>
      <c r="C252" s="93"/>
      <c r="D252" s="42">
        <v>5139</v>
      </c>
      <c r="E252" s="38" t="s">
        <v>1161</v>
      </c>
      <c r="F252" s="49">
        <v>169</v>
      </c>
    </row>
    <row r="253" spans="2:6" ht="30" x14ac:dyDescent="0.2">
      <c r="B253" s="93"/>
      <c r="C253" s="93"/>
      <c r="D253" s="42">
        <v>5141</v>
      </c>
      <c r="E253" s="38" t="s">
        <v>1162</v>
      </c>
      <c r="F253" s="49">
        <v>704</v>
      </c>
    </row>
    <row r="254" spans="2:6" ht="15" x14ac:dyDescent="0.2">
      <c r="B254" s="93"/>
      <c r="C254" s="93"/>
      <c r="D254" s="42">
        <v>5142</v>
      </c>
      <c r="E254" s="38" t="s">
        <v>1163</v>
      </c>
      <c r="F254" s="49">
        <v>8</v>
      </c>
    </row>
    <row r="255" spans="2:6" ht="30" x14ac:dyDescent="0.2">
      <c r="B255" s="93"/>
      <c r="C255" s="93"/>
      <c r="D255" s="42">
        <v>5143</v>
      </c>
      <c r="E255" s="38" t="s">
        <v>1164</v>
      </c>
      <c r="F255" s="49">
        <v>6</v>
      </c>
    </row>
    <row r="256" spans="2:6" ht="30" x14ac:dyDescent="0.2">
      <c r="B256" s="93"/>
      <c r="C256" s="93"/>
      <c r="D256" s="42">
        <v>5149</v>
      </c>
      <c r="E256" s="38" t="s">
        <v>1165</v>
      </c>
      <c r="F256" s="49">
        <v>31</v>
      </c>
    </row>
    <row r="257" spans="2:6" ht="15" x14ac:dyDescent="0.2">
      <c r="B257" s="93"/>
      <c r="C257" s="93"/>
      <c r="D257" s="42">
        <v>5151</v>
      </c>
      <c r="E257" s="38" t="s">
        <v>1166</v>
      </c>
      <c r="F257" s="49">
        <v>6</v>
      </c>
    </row>
    <row r="258" spans="2:6" ht="15" x14ac:dyDescent="0.2">
      <c r="B258" s="93"/>
      <c r="C258" s="93"/>
      <c r="D258" s="42">
        <v>5152</v>
      </c>
      <c r="E258" s="38" t="s">
        <v>1167</v>
      </c>
      <c r="F258" s="49">
        <v>11</v>
      </c>
    </row>
    <row r="259" spans="2:6" ht="15" x14ac:dyDescent="0.2">
      <c r="B259" s="93"/>
      <c r="C259" s="93"/>
      <c r="D259" s="42">
        <v>5161</v>
      </c>
      <c r="E259" s="38" t="s">
        <v>1168</v>
      </c>
      <c r="F259" s="49">
        <v>55</v>
      </c>
    </row>
    <row r="260" spans="2:6" ht="15" x14ac:dyDescent="0.2">
      <c r="B260" s="93"/>
      <c r="C260" s="93"/>
      <c r="D260" s="42">
        <v>5162</v>
      </c>
      <c r="E260" s="38" t="s">
        <v>1169</v>
      </c>
      <c r="F260" s="49">
        <v>357</v>
      </c>
    </row>
    <row r="261" spans="2:6" ht="15" x14ac:dyDescent="0.2">
      <c r="B261" s="93"/>
      <c r="C261" s="93"/>
      <c r="D261" s="42">
        <v>5163</v>
      </c>
      <c r="E261" s="38" t="s">
        <v>1170</v>
      </c>
      <c r="F261" s="49">
        <v>102</v>
      </c>
    </row>
    <row r="262" spans="2:6" ht="30" x14ac:dyDescent="0.2">
      <c r="B262" s="93"/>
      <c r="C262" s="93"/>
      <c r="D262" s="42">
        <v>5169</v>
      </c>
      <c r="E262" s="38" t="s">
        <v>1171</v>
      </c>
      <c r="F262" s="49">
        <v>453</v>
      </c>
    </row>
    <row r="263" spans="2:6" ht="15" x14ac:dyDescent="0.2">
      <c r="B263" s="93"/>
      <c r="C263" s="93"/>
      <c r="D263" s="42">
        <v>5210</v>
      </c>
      <c r="E263" s="38" t="s">
        <v>1172</v>
      </c>
      <c r="F263" s="49">
        <v>18</v>
      </c>
    </row>
    <row r="264" spans="2:6" ht="30" x14ac:dyDescent="0.2">
      <c r="B264" s="93"/>
      <c r="C264" s="93"/>
      <c r="D264" s="42">
        <v>5220</v>
      </c>
      <c r="E264" s="38" t="s">
        <v>1173</v>
      </c>
      <c r="F264" s="49">
        <v>5073</v>
      </c>
    </row>
    <row r="265" spans="2:6" ht="30" x14ac:dyDescent="0.2">
      <c r="B265" s="93"/>
      <c r="C265" s="93"/>
      <c r="D265" s="42">
        <v>5230</v>
      </c>
      <c r="E265" s="38" t="s">
        <v>1174</v>
      </c>
      <c r="F265" s="49">
        <v>1420</v>
      </c>
    </row>
    <row r="266" spans="2:6" ht="30" x14ac:dyDescent="0.2">
      <c r="B266" s="93"/>
      <c r="C266" s="93"/>
      <c r="D266" s="42">
        <v>6111</v>
      </c>
      <c r="E266" s="38" t="s">
        <v>1175</v>
      </c>
      <c r="F266" s="49">
        <v>826</v>
      </c>
    </row>
    <row r="267" spans="2:6" ht="30" x14ac:dyDescent="0.2">
      <c r="B267" s="93"/>
      <c r="C267" s="93"/>
      <c r="D267" s="42">
        <v>6112</v>
      </c>
      <c r="E267" s="38" t="s">
        <v>1176</v>
      </c>
      <c r="F267" s="49">
        <v>226</v>
      </c>
    </row>
    <row r="268" spans="2:6" ht="30" x14ac:dyDescent="0.2">
      <c r="B268" s="93"/>
      <c r="C268" s="93"/>
      <c r="D268" s="42">
        <v>6113</v>
      </c>
      <c r="E268" s="38" t="s">
        <v>1177</v>
      </c>
      <c r="F268" s="49">
        <v>1081</v>
      </c>
    </row>
    <row r="269" spans="2:6" ht="30" x14ac:dyDescent="0.2">
      <c r="B269" s="93"/>
      <c r="C269" s="93"/>
      <c r="D269" s="42">
        <v>6114</v>
      </c>
      <c r="E269" s="38" t="s">
        <v>1178</v>
      </c>
      <c r="F269" s="49">
        <v>45</v>
      </c>
    </row>
    <row r="270" spans="2:6" ht="30" x14ac:dyDescent="0.2">
      <c r="B270" s="93"/>
      <c r="C270" s="93"/>
      <c r="D270" s="42">
        <v>6121</v>
      </c>
      <c r="E270" s="38" t="s">
        <v>1179</v>
      </c>
      <c r="F270" s="49">
        <v>454</v>
      </c>
    </row>
    <row r="271" spans="2:6" ht="30" x14ac:dyDescent="0.2">
      <c r="B271" s="93"/>
      <c r="C271" s="93"/>
      <c r="D271" s="42">
        <v>6122</v>
      </c>
      <c r="E271" s="38" t="s">
        <v>1180</v>
      </c>
      <c r="F271" s="49">
        <v>66</v>
      </c>
    </row>
    <row r="272" spans="2:6" ht="30" x14ac:dyDescent="0.2">
      <c r="B272" s="93"/>
      <c r="C272" s="93"/>
      <c r="D272" s="42">
        <v>6123</v>
      </c>
      <c r="E272" s="38" t="s">
        <v>1181</v>
      </c>
      <c r="F272" s="49">
        <v>71</v>
      </c>
    </row>
    <row r="273" spans="2:6" ht="30" x14ac:dyDescent="0.2">
      <c r="B273" s="93"/>
      <c r="C273" s="93"/>
      <c r="D273" s="42">
        <v>6124</v>
      </c>
      <c r="E273" s="38" t="s">
        <v>1182</v>
      </c>
      <c r="F273" s="49">
        <v>104</v>
      </c>
    </row>
    <row r="274" spans="2:6" ht="30" x14ac:dyDescent="0.2">
      <c r="B274" s="93"/>
      <c r="C274" s="93"/>
      <c r="D274" s="42">
        <v>6129</v>
      </c>
      <c r="E274" s="38" t="s">
        <v>1183</v>
      </c>
      <c r="F274" s="49">
        <v>57</v>
      </c>
    </row>
    <row r="275" spans="2:6" ht="30" x14ac:dyDescent="0.2">
      <c r="B275" s="93"/>
      <c r="C275" s="93"/>
      <c r="D275" s="42">
        <v>6130</v>
      </c>
      <c r="E275" s="38" t="s">
        <v>1184</v>
      </c>
      <c r="F275" s="49">
        <v>249</v>
      </c>
    </row>
    <row r="276" spans="2:6" ht="15" x14ac:dyDescent="0.2">
      <c r="B276" s="93"/>
      <c r="C276" s="93"/>
      <c r="D276" s="42">
        <v>6141</v>
      </c>
      <c r="E276" s="38" t="s">
        <v>1185</v>
      </c>
      <c r="F276" s="49">
        <v>437</v>
      </c>
    </row>
    <row r="277" spans="2:6" ht="15" x14ac:dyDescent="0.2">
      <c r="B277" s="93"/>
      <c r="C277" s="93"/>
      <c r="D277" s="42">
        <v>6142</v>
      </c>
      <c r="E277" s="38" t="s">
        <v>1186</v>
      </c>
      <c r="F277" s="49">
        <v>61</v>
      </c>
    </row>
    <row r="278" spans="2:6" ht="15" x14ac:dyDescent="0.2">
      <c r="B278" s="93"/>
      <c r="C278" s="93"/>
      <c r="D278" s="42">
        <v>6151</v>
      </c>
      <c r="E278" s="38" t="s">
        <v>1187</v>
      </c>
      <c r="F278" s="49">
        <v>151</v>
      </c>
    </row>
    <row r="279" spans="2:6" ht="15" x14ac:dyDescent="0.2">
      <c r="B279" s="93"/>
      <c r="C279" s="93"/>
      <c r="D279" s="42">
        <v>6152</v>
      </c>
      <c r="E279" s="38" t="s">
        <v>1188</v>
      </c>
      <c r="F279" s="49">
        <v>537</v>
      </c>
    </row>
    <row r="280" spans="2:6" ht="15" x14ac:dyDescent="0.2">
      <c r="B280" s="93"/>
      <c r="C280" s="93"/>
      <c r="D280" s="42">
        <v>6153</v>
      </c>
      <c r="E280" s="38" t="s">
        <v>1189</v>
      </c>
      <c r="F280" s="49">
        <v>21</v>
      </c>
    </row>
    <row r="281" spans="2:6" ht="15" x14ac:dyDescent="0.2">
      <c r="B281" s="93"/>
      <c r="C281" s="93"/>
      <c r="D281" s="42">
        <v>6154</v>
      </c>
      <c r="E281" s="38" t="s">
        <v>1190</v>
      </c>
      <c r="F281" s="49">
        <v>1</v>
      </c>
    </row>
    <row r="282" spans="2:6" ht="30" x14ac:dyDescent="0.2">
      <c r="B282" s="93"/>
      <c r="C282" s="93"/>
      <c r="D282" s="42">
        <v>6210</v>
      </c>
      <c r="E282" s="38" t="s">
        <v>1191</v>
      </c>
      <c r="F282" s="49">
        <v>420</v>
      </c>
    </row>
    <row r="283" spans="2:6" ht="15" x14ac:dyDescent="0.2">
      <c r="B283" s="93"/>
      <c r="C283" s="93"/>
      <c r="D283" s="42">
        <v>7111</v>
      </c>
      <c r="E283" s="38" t="s">
        <v>1192</v>
      </c>
      <c r="F283" s="49">
        <v>191</v>
      </c>
    </row>
    <row r="284" spans="2:6" ht="15" x14ac:dyDescent="0.2">
      <c r="B284" s="93"/>
      <c r="C284" s="93"/>
      <c r="D284" s="42">
        <v>7112</v>
      </c>
      <c r="E284" s="38" t="s">
        <v>1193</v>
      </c>
      <c r="F284" s="49">
        <v>32</v>
      </c>
    </row>
    <row r="285" spans="2:6" ht="30" x14ac:dyDescent="0.2">
      <c r="B285" s="93"/>
      <c r="C285" s="93"/>
      <c r="D285" s="42">
        <v>7113</v>
      </c>
      <c r="E285" s="38" t="s">
        <v>1194</v>
      </c>
      <c r="F285" s="49">
        <v>13</v>
      </c>
    </row>
    <row r="286" spans="2:6" ht="30" x14ac:dyDescent="0.2">
      <c r="B286" s="93"/>
      <c r="C286" s="93"/>
      <c r="D286" s="42">
        <v>7121</v>
      </c>
      <c r="E286" s="38" t="s">
        <v>1195</v>
      </c>
      <c r="F286" s="49">
        <v>93</v>
      </c>
    </row>
    <row r="287" spans="2:6" ht="15" x14ac:dyDescent="0.2">
      <c r="B287" s="93"/>
      <c r="C287" s="93"/>
      <c r="D287" s="42">
        <v>7122</v>
      </c>
      <c r="E287" s="38" t="s">
        <v>1196</v>
      </c>
      <c r="F287" s="49">
        <v>953</v>
      </c>
    </row>
    <row r="288" spans="2:6" ht="30" x14ac:dyDescent="0.2">
      <c r="B288" s="93"/>
      <c r="C288" s="93"/>
      <c r="D288" s="42">
        <v>7123</v>
      </c>
      <c r="E288" s="38" t="s">
        <v>1197</v>
      </c>
      <c r="F288" s="49">
        <v>139</v>
      </c>
    </row>
    <row r="289" spans="2:6" ht="15" x14ac:dyDescent="0.2">
      <c r="B289" s="93"/>
      <c r="C289" s="93"/>
      <c r="D289" s="42">
        <v>7124</v>
      </c>
      <c r="E289" s="38" t="s">
        <v>1198</v>
      </c>
      <c r="F289" s="49">
        <v>1604</v>
      </c>
    </row>
    <row r="290" spans="2:6" ht="30" x14ac:dyDescent="0.2">
      <c r="B290" s="93"/>
      <c r="C290" s="93"/>
      <c r="D290" s="42">
        <v>7129</v>
      </c>
      <c r="E290" s="38" t="s">
        <v>1199</v>
      </c>
      <c r="F290" s="49">
        <v>823</v>
      </c>
    </row>
    <row r="291" spans="2:6" ht="15" x14ac:dyDescent="0.2">
      <c r="B291" s="93"/>
      <c r="C291" s="93"/>
      <c r="D291" s="42">
        <v>7131</v>
      </c>
      <c r="E291" s="38" t="s">
        <v>1200</v>
      </c>
      <c r="F291" s="49">
        <v>15</v>
      </c>
    </row>
    <row r="292" spans="2:6" ht="15" x14ac:dyDescent="0.2">
      <c r="B292" s="93"/>
      <c r="C292" s="93"/>
      <c r="D292" s="42">
        <v>7132</v>
      </c>
      <c r="E292" s="38" t="s">
        <v>1201</v>
      </c>
      <c r="F292" s="49">
        <v>107</v>
      </c>
    </row>
    <row r="293" spans="2:6" ht="15" x14ac:dyDescent="0.2">
      <c r="B293" s="93"/>
      <c r="C293" s="93"/>
      <c r="D293" s="42">
        <v>7133</v>
      </c>
      <c r="E293" s="38" t="s">
        <v>1202</v>
      </c>
      <c r="F293" s="49">
        <v>36</v>
      </c>
    </row>
    <row r="294" spans="2:6" ht="30" x14ac:dyDescent="0.2">
      <c r="B294" s="93"/>
      <c r="C294" s="93"/>
      <c r="D294" s="42">
        <v>7134</v>
      </c>
      <c r="E294" s="38" t="s">
        <v>1203</v>
      </c>
      <c r="F294" s="49">
        <v>100</v>
      </c>
    </row>
    <row r="295" spans="2:6" ht="15" x14ac:dyDescent="0.2">
      <c r="B295" s="93"/>
      <c r="C295" s="93"/>
      <c r="D295" s="42">
        <v>7135</v>
      </c>
      <c r="E295" s="38" t="s">
        <v>1204</v>
      </c>
      <c r="F295" s="49">
        <v>48</v>
      </c>
    </row>
    <row r="296" spans="2:6" ht="15" x14ac:dyDescent="0.2">
      <c r="B296" s="93"/>
      <c r="C296" s="93"/>
      <c r="D296" s="42">
        <v>7136</v>
      </c>
      <c r="E296" s="38" t="s">
        <v>1205</v>
      </c>
      <c r="F296" s="49">
        <v>395</v>
      </c>
    </row>
    <row r="297" spans="2:6" ht="15" x14ac:dyDescent="0.2">
      <c r="B297" s="93"/>
      <c r="C297" s="93"/>
      <c r="D297" s="42">
        <v>7137</v>
      </c>
      <c r="E297" s="38" t="s">
        <v>1206</v>
      </c>
      <c r="F297" s="49">
        <v>562</v>
      </c>
    </row>
    <row r="298" spans="2:6" ht="15" x14ac:dyDescent="0.2">
      <c r="B298" s="93"/>
      <c r="C298" s="93"/>
      <c r="D298" s="42">
        <v>7141</v>
      </c>
      <c r="E298" s="38" t="s">
        <v>1207</v>
      </c>
      <c r="F298" s="49">
        <v>443</v>
      </c>
    </row>
    <row r="299" spans="2:6" ht="15" x14ac:dyDescent="0.2">
      <c r="B299" s="93"/>
      <c r="C299" s="93"/>
      <c r="D299" s="42">
        <v>7142</v>
      </c>
      <c r="E299" s="38" t="s">
        <v>1208</v>
      </c>
      <c r="F299" s="49">
        <v>65</v>
      </c>
    </row>
    <row r="300" spans="2:6" ht="15" x14ac:dyDescent="0.2">
      <c r="B300" s="93"/>
      <c r="C300" s="93"/>
      <c r="D300" s="42">
        <v>7143</v>
      </c>
      <c r="E300" s="38" t="s">
        <v>1209</v>
      </c>
      <c r="F300" s="49">
        <v>13</v>
      </c>
    </row>
    <row r="301" spans="2:6" ht="15" x14ac:dyDescent="0.2">
      <c r="B301" s="93"/>
      <c r="C301" s="93"/>
      <c r="D301" s="42">
        <v>7211</v>
      </c>
      <c r="E301" s="38" t="s">
        <v>1210</v>
      </c>
      <c r="F301" s="49">
        <v>16</v>
      </c>
    </row>
    <row r="302" spans="2:6" ht="15" x14ac:dyDescent="0.2">
      <c r="B302" s="93"/>
      <c r="C302" s="93"/>
      <c r="D302" s="42">
        <v>7212</v>
      </c>
      <c r="E302" s="38" t="s">
        <v>1211</v>
      </c>
      <c r="F302" s="49">
        <v>892</v>
      </c>
    </row>
    <row r="303" spans="2:6" ht="15" x14ac:dyDescent="0.2">
      <c r="B303" s="93"/>
      <c r="C303" s="93"/>
      <c r="D303" s="42">
        <v>7213</v>
      </c>
      <c r="E303" s="38" t="s">
        <v>1212</v>
      </c>
      <c r="F303" s="49">
        <v>95</v>
      </c>
    </row>
    <row r="304" spans="2:6" ht="15" x14ac:dyDescent="0.2">
      <c r="B304" s="93"/>
      <c r="C304" s="93"/>
      <c r="D304" s="42">
        <v>7214</v>
      </c>
      <c r="E304" s="38" t="s">
        <v>1213</v>
      </c>
      <c r="F304" s="49">
        <v>259</v>
      </c>
    </row>
    <row r="305" spans="2:6" ht="15" x14ac:dyDescent="0.2">
      <c r="B305" s="93"/>
      <c r="C305" s="93"/>
      <c r="D305" s="42">
        <v>7215</v>
      </c>
      <c r="E305" s="38" t="s">
        <v>1214</v>
      </c>
      <c r="F305" s="49">
        <v>7</v>
      </c>
    </row>
    <row r="306" spans="2:6" ht="15" x14ac:dyDescent="0.2">
      <c r="B306" s="93"/>
      <c r="C306" s="93"/>
      <c r="D306" s="42">
        <v>7216</v>
      </c>
      <c r="E306" s="38" t="s">
        <v>1215</v>
      </c>
      <c r="F306" s="49">
        <v>7</v>
      </c>
    </row>
    <row r="307" spans="2:6" ht="15" x14ac:dyDescent="0.2">
      <c r="B307" s="93"/>
      <c r="C307" s="93"/>
      <c r="D307" s="42">
        <v>7221</v>
      </c>
      <c r="E307" s="38" t="s">
        <v>1216</v>
      </c>
      <c r="F307" s="49">
        <v>20</v>
      </c>
    </row>
    <row r="308" spans="2:6" ht="15" x14ac:dyDescent="0.2">
      <c r="B308" s="93"/>
      <c r="C308" s="93"/>
      <c r="D308" s="42">
        <v>7222</v>
      </c>
      <c r="E308" s="38" t="s">
        <v>1217</v>
      </c>
      <c r="F308" s="49">
        <v>35</v>
      </c>
    </row>
    <row r="309" spans="2:6" ht="30" x14ac:dyDescent="0.2">
      <c r="B309" s="93"/>
      <c r="C309" s="93"/>
      <c r="D309" s="42">
        <v>7223</v>
      </c>
      <c r="E309" s="38" t="s">
        <v>1218</v>
      </c>
      <c r="F309" s="49">
        <v>33</v>
      </c>
    </row>
    <row r="310" spans="2:6" ht="30" x14ac:dyDescent="0.2">
      <c r="B310" s="93"/>
      <c r="C310" s="93"/>
      <c r="D310" s="42">
        <v>7224</v>
      </c>
      <c r="E310" s="38" t="s">
        <v>1219</v>
      </c>
      <c r="F310" s="49">
        <v>8</v>
      </c>
    </row>
    <row r="311" spans="2:6" ht="30" x14ac:dyDescent="0.2">
      <c r="B311" s="93"/>
      <c r="C311" s="93"/>
      <c r="D311" s="42">
        <v>7231</v>
      </c>
      <c r="E311" s="38" t="s">
        <v>1220</v>
      </c>
      <c r="F311" s="49">
        <v>1421</v>
      </c>
    </row>
    <row r="312" spans="2:6" ht="15" x14ac:dyDescent="0.2">
      <c r="B312" s="93"/>
      <c r="C312" s="93"/>
      <c r="D312" s="42">
        <v>7232</v>
      </c>
      <c r="E312" s="38" t="s">
        <v>1221</v>
      </c>
      <c r="F312" s="49">
        <v>29</v>
      </c>
    </row>
    <row r="313" spans="2:6" ht="30" x14ac:dyDescent="0.2">
      <c r="B313" s="93"/>
      <c r="C313" s="93"/>
      <c r="D313" s="42">
        <v>7233</v>
      </c>
      <c r="E313" s="38" t="s">
        <v>1222</v>
      </c>
      <c r="F313" s="49">
        <v>549</v>
      </c>
    </row>
    <row r="314" spans="2:6" ht="15" x14ac:dyDescent="0.2">
      <c r="B314" s="93"/>
      <c r="C314" s="93"/>
      <c r="D314" s="42">
        <v>7241</v>
      </c>
      <c r="E314" s="38" t="s">
        <v>1223</v>
      </c>
      <c r="F314" s="49">
        <v>266</v>
      </c>
    </row>
    <row r="315" spans="2:6" ht="15" x14ac:dyDescent="0.2">
      <c r="B315" s="93"/>
      <c r="C315" s="93"/>
      <c r="D315" s="42">
        <v>7242</v>
      </c>
      <c r="E315" s="38" t="s">
        <v>1224</v>
      </c>
      <c r="F315" s="49">
        <v>97</v>
      </c>
    </row>
    <row r="316" spans="2:6" ht="30" x14ac:dyDescent="0.2">
      <c r="B316" s="93"/>
      <c r="C316" s="93"/>
      <c r="D316" s="42">
        <v>7243</v>
      </c>
      <c r="E316" s="38" t="s">
        <v>1225</v>
      </c>
      <c r="F316" s="49">
        <v>82</v>
      </c>
    </row>
    <row r="317" spans="2:6" ht="30" x14ac:dyDescent="0.2">
      <c r="B317" s="93"/>
      <c r="C317" s="93"/>
      <c r="D317" s="42">
        <v>7244</v>
      </c>
      <c r="E317" s="38" t="s">
        <v>1226</v>
      </c>
      <c r="F317" s="49">
        <v>50</v>
      </c>
    </row>
    <row r="318" spans="2:6" ht="30" x14ac:dyDescent="0.2">
      <c r="B318" s="93"/>
      <c r="C318" s="93"/>
      <c r="D318" s="42">
        <v>7245</v>
      </c>
      <c r="E318" s="38" t="s">
        <v>1227</v>
      </c>
      <c r="F318" s="49">
        <v>182</v>
      </c>
    </row>
    <row r="319" spans="2:6" ht="30" x14ac:dyDescent="0.2">
      <c r="B319" s="93"/>
      <c r="C319" s="93"/>
      <c r="D319" s="42">
        <v>7311</v>
      </c>
      <c r="E319" s="38" t="s">
        <v>1228</v>
      </c>
      <c r="F319" s="49">
        <v>50</v>
      </c>
    </row>
    <row r="320" spans="2:6" ht="30" x14ac:dyDescent="0.2">
      <c r="B320" s="93"/>
      <c r="C320" s="93"/>
      <c r="D320" s="42">
        <v>7312</v>
      </c>
      <c r="E320" s="38" t="s">
        <v>1229</v>
      </c>
      <c r="F320" s="49">
        <v>3</v>
      </c>
    </row>
    <row r="321" spans="2:6" ht="15" x14ac:dyDescent="0.2">
      <c r="B321" s="93"/>
      <c r="C321" s="93"/>
      <c r="D321" s="42">
        <v>7313</v>
      </c>
      <c r="E321" s="38" t="s">
        <v>1230</v>
      </c>
      <c r="F321" s="49">
        <v>55</v>
      </c>
    </row>
    <row r="322" spans="2:6" ht="15" x14ac:dyDescent="0.2">
      <c r="B322" s="93"/>
      <c r="C322" s="93"/>
      <c r="D322" s="42">
        <v>7321</v>
      </c>
      <c r="E322" s="38" t="s">
        <v>1231</v>
      </c>
      <c r="F322" s="49">
        <v>27</v>
      </c>
    </row>
    <row r="323" spans="2:6" ht="30" x14ac:dyDescent="0.2">
      <c r="B323" s="93"/>
      <c r="C323" s="93"/>
      <c r="D323" s="42">
        <v>7322</v>
      </c>
      <c r="E323" s="38" t="s">
        <v>1232</v>
      </c>
      <c r="F323" s="49">
        <v>5</v>
      </c>
    </row>
    <row r="324" spans="2:6" ht="30" x14ac:dyDescent="0.2">
      <c r="B324" s="93"/>
      <c r="C324" s="93"/>
      <c r="D324" s="42">
        <v>7324</v>
      </c>
      <c r="E324" s="38" t="s">
        <v>1233</v>
      </c>
      <c r="F324" s="49">
        <v>13</v>
      </c>
    </row>
    <row r="325" spans="2:6" ht="30" x14ac:dyDescent="0.2">
      <c r="B325" s="93"/>
      <c r="C325" s="93"/>
      <c r="D325" s="42">
        <v>7331</v>
      </c>
      <c r="E325" s="38" t="s">
        <v>1234</v>
      </c>
      <c r="F325" s="49">
        <v>135</v>
      </c>
    </row>
    <row r="326" spans="2:6" ht="30" x14ac:dyDescent="0.2">
      <c r="B326" s="93"/>
      <c r="C326" s="93"/>
      <c r="D326" s="42">
        <v>7332</v>
      </c>
      <c r="E326" s="38" t="s">
        <v>1235</v>
      </c>
      <c r="F326" s="49">
        <v>131</v>
      </c>
    </row>
    <row r="327" spans="2:6" ht="15" x14ac:dyDescent="0.2">
      <c r="B327" s="93"/>
      <c r="C327" s="93"/>
      <c r="D327" s="42">
        <v>7341</v>
      </c>
      <c r="E327" s="38" t="s">
        <v>1236</v>
      </c>
      <c r="F327" s="49">
        <v>7</v>
      </c>
    </row>
    <row r="328" spans="2:6" ht="15" x14ac:dyDescent="0.2">
      <c r="B328" s="93"/>
      <c r="C328" s="93"/>
      <c r="D328" s="42">
        <v>7343</v>
      </c>
      <c r="E328" s="38" t="s">
        <v>1237</v>
      </c>
      <c r="F328" s="49">
        <v>25</v>
      </c>
    </row>
    <row r="329" spans="2:6" ht="15" x14ac:dyDescent="0.2">
      <c r="B329" s="93"/>
      <c r="C329" s="93"/>
      <c r="D329" s="42">
        <v>7344</v>
      </c>
      <c r="E329" s="38" t="s">
        <v>1238</v>
      </c>
      <c r="F329" s="49">
        <v>6</v>
      </c>
    </row>
    <row r="330" spans="2:6" ht="15" x14ac:dyDescent="0.2">
      <c r="B330" s="93"/>
      <c r="C330" s="93"/>
      <c r="D330" s="42">
        <v>7345</v>
      </c>
      <c r="E330" s="38" t="s">
        <v>1239</v>
      </c>
      <c r="F330" s="49">
        <v>17</v>
      </c>
    </row>
    <row r="331" spans="2:6" ht="15" x14ac:dyDescent="0.2">
      <c r="B331" s="93"/>
      <c r="C331" s="93"/>
      <c r="D331" s="42">
        <v>7346</v>
      </c>
      <c r="E331" s="38" t="s">
        <v>1240</v>
      </c>
      <c r="F331" s="49">
        <v>26</v>
      </c>
    </row>
    <row r="332" spans="2:6" ht="15" x14ac:dyDescent="0.2">
      <c r="B332" s="93"/>
      <c r="C332" s="93"/>
      <c r="D332" s="42">
        <v>7411</v>
      </c>
      <c r="E332" s="38" t="s">
        <v>1241</v>
      </c>
      <c r="F332" s="49">
        <v>315</v>
      </c>
    </row>
    <row r="333" spans="2:6" ht="15" x14ac:dyDescent="0.2">
      <c r="B333" s="93"/>
      <c r="C333" s="93"/>
      <c r="D333" s="42">
        <v>7412</v>
      </c>
      <c r="E333" s="38" t="s">
        <v>1242</v>
      </c>
      <c r="F333" s="49">
        <v>840</v>
      </c>
    </row>
    <row r="334" spans="2:6" ht="15" x14ac:dyDescent="0.2">
      <c r="B334" s="93"/>
      <c r="C334" s="93"/>
      <c r="D334" s="42">
        <v>7413</v>
      </c>
      <c r="E334" s="38" t="s">
        <v>1243</v>
      </c>
      <c r="F334" s="49">
        <v>33</v>
      </c>
    </row>
    <row r="335" spans="2:6" ht="30" x14ac:dyDescent="0.2">
      <c r="B335" s="93"/>
      <c r="C335" s="93"/>
      <c r="D335" s="42">
        <v>7414</v>
      </c>
      <c r="E335" s="38" t="s">
        <v>1244</v>
      </c>
      <c r="F335" s="49">
        <v>37</v>
      </c>
    </row>
    <row r="336" spans="2:6" ht="30" x14ac:dyDescent="0.2">
      <c r="B336" s="93"/>
      <c r="C336" s="93"/>
      <c r="D336" s="42">
        <v>7415</v>
      </c>
      <c r="E336" s="38" t="s">
        <v>1245</v>
      </c>
      <c r="F336" s="49">
        <v>217</v>
      </c>
    </row>
    <row r="337" spans="2:6" ht="30" x14ac:dyDescent="0.2">
      <c r="B337" s="93"/>
      <c r="C337" s="93"/>
      <c r="D337" s="42">
        <v>7416</v>
      </c>
      <c r="E337" s="38" t="s">
        <v>1246</v>
      </c>
      <c r="F337" s="49">
        <v>1</v>
      </c>
    </row>
    <row r="338" spans="2:6" ht="15" x14ac:dyDescent="0.2">
      <c r="B338" s="93"/>
      <c r="C338" s="93"/>
      <c r="D338" s="42">
        <v>7421</v>
      </c>
      <c r="E338" s="38" t="s">
        <v>1247</v>
      </c>
      <c r="F338" s="49">
        <v>27</v>
      </c>
    </row>
    <row r="339" spans="2:6" ht="15" x14ac:dyDescent="0.2">
      <c r="B339" s="93"/>
      <c r="C339" s="93"/>
      <c r="D339" s="42">
        <v>7422</v>
      </c>
      <c r="E339" s="38" t="s">
        <v>1248</v>
      </c>
      <c r="F339" s="49">
        <v>435</v>
      </c>
    </row>
    <row r="340" spans="2:6" ht="30" x14ac:dyDescent="0.2">
      <c r="B340" s="93"/>
      <c r="C340" s="93"/>
      <c r="D340" s="42">
        <v>7423</v>
      </c>
      <c r="E340" s="38" t="s">
        <v>1249</v>
      </c>
      <c r="F340" s="49">
        <v>36</v>
      </c>
    </row>
    <row r="341" spans="2:6" ht="15" x14ac:dyDescent="0.2">
      <c r="B341" s="93"/>
      <c r="C341" s="93"/>
      <c r="D341" s="42">
        <v>7424</v>
      </c>
      <c r="E341" s="38" t="s">
        <v>1250</v>
      </c>
      <c r="F341" s="49">
        <v>8</v>
      </c>
    </row>
    <row r="342" spans="2:6" ht="15" x14ac:dyDescent="0.2">
      <c r="B342" s="93"/>
      <c r="C342" s="93"/>
      <c r="D342" s="42">
        <v>7431</v>
      </c>
      <c r="E342" s="38" t="s">
        <v>1251</v>
      </c>
      <c r="F342" s="49">
        <v>10</v>
      </c>
    </row>
    <row r="343" spans="2:6" ht="30" x14ac:dyDescent="0.2">
      <c r="B343" s="93"/>
      <c r="C343" s="93"/>
      <c r="D343" s="42">
        <v>7432</v>
      </c>
      <c r="E343" s="38" t="s">
        <v>1252</v>
      </c>
      <c r="F343" s="49">
        <v>94</v>
      </c>
    </row>
    <row r="344" spans="2:6" ht="15" x14ac:dyDescent="0.2">
      <c r="B344" s="93"/>
      <c r="C344" s="93"/>
      <c r="D344" s="42">
        <v>7433</v>
      </c>
      <c r="E344" s="38" t="s">
        <v>1253</v>
      </c>
      <c r="F344" s="49">
        <v>246</v>
      </c>
    </row>
    <row r="345" spans="2:6" ht="15" x14ac:dyDescent="0.2">
      <c r="B345" s="93"/>
      <c r="C345" s="93"/>
      <c r="D345" s="42">
        <v>7434</v>
      </c>
      <c r="E345" s="38" t="s">
        <v>1254</v>
      </c>
      <c r="F345" s="49">
        <v>4</v>
      </c>
    </row>
    <row r="346" spans="2:6" ht="30" x14ac:dyDescent="0.2">
      <c r="B346" s="93"/>
      <c r="C346" s="93"/>
      <c r="D346" s="42">
        <v>7435</v>
      </c>
      <c r="E346" s="38" t="s">
        <v>1255</v>
      </c>
      <c r="F346" s="49">
        <v>3</v>
      </c>
    </row>
    <row r="347" spans="2:6" ht="15" x14ac:dyDescent="0.2">
      <c r="B347" s="93"/>
      <c r="C347" s="93"/>
      <c r="D347" s="42">
        <v>7436</v>
      </c>
      <c r="E347" s="38" t="s">
        <v>1256</v>
      </c>
      <c r="F347" s="49">
        <v>415</v>
      </c>
    </row>
    <row r="348" spans="2:6" ht="15" x14ac:dyDescent="0.2">
      <c r="B348" s="93"/>
      <c r="C348" s="93"/>
      <c r="D348" s="42">
        <v>7437</v>
      </c>
      <c r="E348" s="38" t="s">
        <v>1257</v>
      </c>
      <c r="F348" s="49">
        <v>23</v>
      </c>
    </row>
    <row r="349" spans="2:6" ht="15" x14ac:dyDescent="0.2">
      <c r="B349" s="93"/>
      <c r="C349" s="93"/>
      <c r="D349" s="42">
        <v>7441</v>
      </c>
      <c r="E349" s="38" t="s">
        <v>1258</v>
      </c>
      <c r="F349" s="49">
        <v>2</v>
      </c>
    </row>
    <row r="350" spans="2:6" ht="15" x14ac:dyDescent="0.2">
      <c r="B350" s="93"/>
      <c r="C350" s="93"/>
      <c r="D350" s="42">
        <v>7442</v>
      </c>
      <c r="E350" s="38" t="s">
        <v>1259</v>
      </c>
      <c r="F350" s="49">
        <v>59</v>
      </c>
    </row>
    <row r="351" spans="2:6" ht="15" x14ac:dyDescent="0.2">
      <c r="B351" s="93"/>
      <c r="C351" s="93"/>
      <c r="D351" s="42">
        <v>8111</v>
      </c>
      <c r="E351" s="38" t="s">
        <v>1260</v>
      </c>
      <c r="F351" s="49">
        <v>140</v>
      </c>
    </row>
    <row r="352" spans="2:6" ht="30" x14ac:dyDescent="0.2">
      <c r="B352" s="93"/>
      <c r="C352" s="93"/>
      <c r="D352" s="42">
        <v>8112</v>
      </c>
      <c r="E352" s="38" t="s">
        <v>1261</v>
      </c>
      <c r="F352" s="49">
        <v>44</v>
      </c>
    </row>
    <row r="353" spans="2:6" ht="15" x14ac:dyDescent="0.2">
      <c r="B353" s="93"/>
      <c r="C353" s="93"/>
      <c r="D353" s="42">
        <v>8113</v>
      </c>
      <c r="E353" s="38" t="s">
        <v>1262</v>
      </c>
      <c r="F353" s="49">
        <v>77</v>
      </c>
    </row>
    <row r="354" spans="2:6" ht="30" x14ac:dyDescent="0.2">
      <c r="B354" s="93"/>
      <c r="C354" s="93"/>
      <c r="D354" s="42">
        <v>8121</v>
      </c>
      <c r="E354" s="38" t="s">
        <v>1263</v>
      </c>
      <c r="F354" s="49">
        <v>9</v>
      </c>
    </row>
    <row r="355" spans="2:6" ht="30" x14ac:dyDescent="0.2">
      <c r="B355" s="93"/>
      <c r="C355" s="93"/>
      <c r="D355" s="42">
        <v>8122</v>
      </c>
      <c r="E355" s="38" t="s">
        <v>1264</v>
      </c>
      <c r="F355" s="49">
        <v>5</v>
      </c>
    </row>
    <row r="356" spans="2:6" ht="30" x14ac:dyDescent="0.2">
      <c r="B356" s="93"/>
      <c r="C356" s="93"/>
      <c r="D356" s="42">
        <v>8123</v>
      </c>
      <c r="E356" s="38" t="s">
        <v>1265</v>
      </c>
      <c r="F356" s="49">
        <v>7</v>
      </c>
    </row>
    <row r="357" spans="2:6" ht="30" x14ac:dyDescent="0.2">
      <c r="B357" s="93"/>
      <c r="C357" s="93"/>
      <c r="D357" s="42">
        <v>8124</v>
      </c>
      <c r="E357" s="38" t="s">
        <v>1266</v>
      </c>
      <c r="F357" s="49">
        <v>12</v>
      </c>
    </row>
    <row r="358" spans="2:6" ht="30" x14ac:dyDescent="0.2">
      <c r="B358" s="93"/>
      <c r="C358" s="93"/>
      <c r="D358" s="42">
        <v>8131</v>
      </c>
      <c r="E358" s="38" t="s">
        <v>1267</v>
      </c>
      <c r="F358" s="49">
        <v>9</v>
      </c>
    </row>
    <row r="359" spans="2:6" ht="30" x14ac:dyDescent="0.2">
      <c r="B359" s="93"/>
      <c r="C359" s="93"/>
      <c r="D359" s="42">
        <v>8139</v>
      </c>
      <c r="E359" s="38" t="s">
        <v>1268</v>
      </c>
      <c r="F359" s="49">
        <v>19</v>
      </c>
    </row>
    <row r="360" spans="2:6" ht="30" x14ac:dyDescent="0.2">
      <c r="B360" s="93"/>
      <c r="C360" s="93"/>
      <c r="D360" s="42">
        <v>8141</v>
      </c>
      <c r="E360" s="38" t="s">
        <v>1269</v>
      </c>
      <c r="F360" s="49">
        <v>70</v>
      </c>
    </row>
    <row r="361" spans="2:6" ht="30" x14ac:dyDescent="0.2">
      <c r="B361" s="93"/>
      <c r="C361" s="93"/>
      <c r="D361" s="42">
        <v>8142</v>
      </c>
      <c r="E361" s="38" t="s">
        <v>1270</v>
      </c>
      <c r="F361" s="49">
        <v>14</v>
      </c>
    </row>
    <row r="362" spans="2:6" ht="30" x14ac:dyDescent="0.2">
      <c r="B362" s="93"/>
      <c r="C362" s="93"/>
      <c r="D362" s="42">
        <v>8143</v>
      </c>
      <c r="E362" s="38" t="s">
        <v>1271</v>
      </c>
      <c r="F362" s="49">
        <v>13</v>
      </c>
    </row>
    <row r="363" spans="2:6" ht="30" x14ac:dyDescent="0.2">
      <c r="B363" s="93"/>
      <c r="C363" s="93"/>
      <c r="D363" s="42">
        <v>8151</v>
      </c>
      <c r="E363" s="38" t="s">
        <v>1272</v>
      </c>
      <c r="F363" s="49">
        <v>2</v>
      </c>
    </row>
    <row r="364" spans="2:6" ht="30" x14ac:dyDescent="0.2">
      <c r="B364" s="93"/>
      <c r="C364" s="93"/>
      <c r="D364" s="42">
        <v>8152</v>
      </c>
      <c r="E364" s="38" t="s">
        <v>1273</v>
      </c>
      <c r="F364" s="49">
        <v>1</v>
      </c>
    </row>
    <row r="365" spans="2:6" ht="30" x14ac:dyDescent="0.2">
      <c r="B365" s="93"/>
      <c r="C365" s="93"/>
      <c r="D365" s="42">
        <v>8153</v>
      </c>
      <c r="E365" s="38" t="s">
        <v>1274</v>
      </c>
      <c r="F365" s="49">
        <v>2</v>
      </c>
    </row>
    <row r="366" spans="2:6" ht="30" x14ac:dyDescent="0.2">
      <c r="B366" s="93"/>
      <c r="C366" s="93"/>
      <c r="D366" s="42">
        <v>8155</v>
      </c>
      <c r="E366" s="38" t="s">
        <v>1275</v>
      </c>
      <c r="F366" s="49">
        <v>28</v>
      </c>
    </row>
    <row r="367" spans="2:6" ht="30" x14ac:dyDescent="0.2">
      <c r="B367" s="93"/>
      <c r="C367" s="93"/>
      <c r="D367" s="42">
        <v>8159</v>
      </c>
      <c r="E367" s="38" t="s">
        <v>1276</v>
      </c>
      <c r="F367" s="49">
        <v>17</v>
      </c>
    </row>
    <row r="368" spans="2:6" ht="30" x14ac:dyDescent="0.2">
      <c r="B368" s="93"/>
      <c r="C368" s="93"/>
      <c r="D368" s="42">
        <v>8161</v>
      </c>
      <c r="E368" s="38" t="s">
        <v>1277</v>
      </c>
      <c r="F368" s="49">
        <v>23</v>
      </c>
    </row>
    <row r="369" spans="2:6" ht="15" x14ac:dyDescent="0.2">
      <c r="B369" s="93"/>
      <c r="C369" s="93"/>
      <c r="D369" s="42">
        <v>8162</v>
      </c>
      <c r="E369" s="38" t="s">
        <v>1278</v>
      </c>
      <c r="F369" s="49">
        <v>68</v>
      </c>
    </row>
    <row r="370" spans="2:6" ht="30" x14ac:dyDescent="0.2">
      <c r="B370" s="93"/>
      <c r="C370" s="93"/>
      <c r="D370" s="42">
        <v>8163</v>
      </c>
      <c r="E370" s="38" t="s">
        <v>1279</v>
      </c>
      <c r="F370" s="49">
        <v>60</v>
      </c>
    </row>
    <row r="371" spans="2:6" ht="15" x14ac:dyDescent="0.2">
      <c r="B371" s="93"/>
      <c r="C371" s="93"/>
      <c r="D371" s="42">
        <v>8171</v>
      </c>
      <c r="E371" s="38" t="s">
        <v>1280</v>
      </c>
      <c r="F371" s="49">
        <v>10</v>
      </c>
    </row>
    <row r="372" spans="2:6" ht="15" x14ac:dyDescent="0.2">
      <c r="B372" s="93"/>
      <c r="C372" s="93"/>
      <c r="D372" s="42">
        <v>8172</v>
      </c>
      <c r="E372" s="38" t="s">
        <v>1281</v>
      </c>
      <c r="F372" s="49">
        <v>3</v>
      </c>
    </row>
    <row r="373" spans="2:6" ht="15" x14ac:dyDescent="0.2">
      <c r="B373" s="93"/>
      <c r="C373" s="93"/>
      <c r="D373" s="42">
        <v>8211</v>
      </c>
      <c r="E373" s="38" t="s">
        <v>1282</v>
      </c>
      <c r="F373" s="49">
        <v>65</v>
      </c>
    </row>
    <row r="374" spans="2:6" ht="30" x14ac:dyDescent="0.2">
      <c r="B374" s="93"/>
      <c r="C374" s="93"/>
      <c r="D374" s="42">
        <v>8212</v>
      </c>
      <c r="E374" s="38" t="s">
        <v>1283</v>
      </c>
      <c r="F374" s="49">
        <v>20</v>
      </c>
    </row>
    <row r="375" spans="2:6" ht="30" x14ac:dyDescent="0.2">
      <c r="B375" s="93"/>
      <c r="C375" s="93"/>
      <c r="D375" s="42">
        <v>8221</v>
      </c>
      <c r="E375" s="38" t="s">
        <v>1284</v>
      </c>
      <c r="F375" s="49">
        <v>21</v>
      </c>
    </row>
    <row r="376" spans="2:6" ht="30" x14ac:dyDescent="0.2">
      <c r="B376" s="93"/>
      <c r="C376" s="93"/>
      <c r="D376" s="42">
        <v>8222</v>
      </c>
      <c r="E376" s="38" t="s">
        <v>1285</v>
      </c>
      <c r="F376" s="49">
        <v>5</v>
      </c>
    </row>
    <row r="377" spans="2:6" ht="30" x14ac:dyDescent="0.2">
      <c r="B377" s="93"/>
      <c r="C377" s="93"/>
      <c r="D377" s="42">
        <v>8223</v>
      </c>
      <c r="E377" s="38" t="s">
        <v>1286</v>
      </c>
      <c r="F377" s="49">
        <v>10</v>
      </c>
    </row>
    <row r="378" spans="2:6" ht="30" x14ac:dyDescent="0.2">
      <c r="B378" s="93"/>
      <c r="C378" s="93"/>
      <c r="D378" s="42">
        <v>8224</v>
      </c>
      <c r="E378" s="38" t="s">
        <v>1287</v>
      </c>
      <c r="F378" s="49">
        <v>4</v>
      </c>
    </row>
    <row r="379" spans="2:6" ht="15" x14ac:dyDescent="0.2">
      <c r="B379" s="93"/>
      <c r="C379" s="93"/>
      <c r="D379" s="42">
        <v>8229</v>
      </c>
      <c r="E379" s="38" t="s">
        <v>1288</v>
      </c>
      <c r="F379" s="49">
        <v>15</v>
      </c>
    </row>
    <row r="380" spans="2:6" ht="30" x14ac:dyDescent="0.2">
      <c r="B380" s="93"/>
      <c r="C380" s="93"/>
      <c r="D380" s="42">
        <v>8231</v>
      </c>
      <c r="E380" s="38" t="s">
        <v>1289</v>
      </c>
      <c r="F380" s="49">
        <v>35</v>
      </c>
    </row>
    <row r="381" spans="2:6" ht="30" x14ac:dyDescent="0.2">
      <c r="B381" s="93"/>
      <c r="C381" s="93"/>
      <c r="D381" s="42">
        <v>8232</v>
      </c>
      <c r="E381" s="38" t="s">
        <v>1290</v>
      </c>
      <c r="F381" s="49">
        <v>67</v>
      </c>
    </row>
    <row r="382" spans="2:6" ht="30" x14ac:dyDescent="0.2">
      <c r="B382" s="93"/>
      <c r="C382" s="93"/>
      <c r="D382" s="42">
        <v>8240</v>
      </c>
      <c r="E382" s="38" t="s">
        <v>1291</v>
      </c>
      <c r="F382" s="49">
        <v>91</v>
      </c>
    </row>
    <row r="383" spans="2:6" ht="15" x14ac:dyDescent="0.2">
      <c r="B383" s="93"/>
      <c r="C383" s="93"/>
      <c r="D383" s="42">
        <v>8251</v>
      </c>
      <c r="E383" s="38" t="s">
        <v>1292</v>
      </c>
      <c r="F383" s="49">
        <v>39</v>
      </c>
    </row>
    <row r="384" spans="2:6" ht="15" x14ac:dyDescent="0.2">
      <c r="B384" s="93"/>
      <c r="C384" s="93"/>
      <c r="D384" s="42">
        <v>8252</v>
      </c>
      <c r="E384" s="38" t="s">
        <v>1293</v>
      </c>
      <c r="F384" s="49">
        <v>7</v>
      </c>
    </row>
    <row r="385" spans="2:6" ht="15" x14ac:dyDescent="0.2">
      <c r="B385" s="93"/>
      <c r="C385" s="93"/>
      <c r="D385" s="42">
        <v>8253</v>
      </c>
      <c r="E385" s="38" t="s">
        <v>1294</v>
      </c>
      <c r="F385" s="49">
        <v>28</v>
      </c>
    </row>
    <row r="386" spans="2:6" ht="30" x14ac:dyDescent="0.2">
      <c r="B386" s="93"/>
      <c r="C386" s="93"/>
      <c r="D386" s="42">
        <v>8261</v>
      </c>
      <c r="E386" s="38" t="s">
        <v>1295</v>
      </c>
      <c r="F386" s="49">
        <v>7</v>
      </c>
    </row>
    <row r="387" spans="2:6" ht="15" x14ac:dyDescent="0.2">
      <c r="B387" s="93"/>
      <c r="C387" s="93"/>
      <c r="D387" s="42">
        <v>8262</v>
      </c>
      <c r="E387" s="38" t="s">
        <v>1296</v>
      </c>
      <c r="F387" s="49">
        <v>19</v>
      </c>
    </row>
    <row r="388" spans="2:6" ht="15" x14ac:dyDescent="0.2">
      <c r="B388" s="93"/>
      <c r="C388" s="93"/>
      <c r="D388" s="42">
        <v>8263</v>
      </c>
      <c r="E388" s="38" t="s">
        <v>1297</v>
      </c>
      <c r="F388" s="49">
        <v>38</v>
      </c>
    </row>
    <row r="389" spans="2:6" ht="30" x14ac:dyDescent="0.2">
      <c r="B389" s="93"/>
      <c r="C389" s="93"/>
      <c r="D389" s="42">
        <v>8264</v>
      </c>
      <c r="E389" s="38" t="s">
        <v>1298</v>
      </c>
      <c r="F389" s="49">
        <v>47</v>
      </c>
    </row>
    <row r="390" spans="2:6" ht="30" x14ac:dyDescent="0.2">
      <c r="B390" s="93"/>
      <c r="C390" s="93"/>
      <c r="D390" s="42">
        <v>8265</v>
      </c>
      <c r="E390" s="38" t="s">
        <v>1299</v>
      </c>
      <c r="F390" s="49">
        <v>1</v>
      </c>
    </row>
    <row r="391" spans="2:6" ht="30" x14ac:dyDescent="0.2">
      <c r="B391" s="93"/>
      <c r="C391" s="93"/>
      <c r="D391" s="42">
        <v>8266</v>
      </c>
      <c r="E391" s="38" t="s">
        <v>1300</v>
      </c>
      <c r="F391" s="49">
        <v>3</v>
      </c>
    </row>
    <row r="392" spans="2:6" ht="30" x14ac:dyDescent="0.2">
      <c r="B392" s="93"/>
      <c r="C392" s="93"/>
      <c r="D392" s="42">
        <v>8269</v>
      </c>
      <c r="E392" s="38" t="s">
        <v>1301</v>
      </c>
      <c r="F392" s="49">
        <v>22</v>
      </c>
    </row>
    <row r="393" spans="2:6" ht="30" x14ac:dyDescent="0.2">
      <c r="B393" s="93"/>
      <c r="C393" s="93"/>
      <c r="D393" s="42">
        <v>8271</v>
      </c>
      <c r="E393" s="38" t="s">
        <v>1302</v>
      </c>
      <c r="F393" s="49">
        <v>153</v>
      </c>
    </row>
    <row r="394" spans="2:6" ht="15" x14ac:dyDescent="0.2">
      <c r="B394" s="93"/>
      <c r="C394" s="93"/>
      <c r="D394" s="42">
        <v>8272</v>
      </c>
      <c r="E394" s="38" t="s">
        <v>1303</v>
      </c>
      <c r="F394" s="49">
        <v>48</v>
      </c>
    </row>
    <row r="395" spans="2:6" ht="30" x14ac:dyDescent="0.2">
      <c r="B395" s="93"/>
      <c r="C395" s="93"/>
      <c r="D395" s="42">
        <v>8273</v>
      </c>
      <c r="E395" s="38" t="s">
        <v>1304</v>
      </c>
      <c r="F395" s="49">
        <v>27</v>
      </c>
    </row>
    <row r="396" spans="2:6" ht="30" x14ac:dyDescent="0.2">
      <c r="B396" s="93"/>
      <c r="C396" s="93"/>
      <c r="D396" s="42">
        <v>8274</v>
      </c>
      <c r="E396" s="38" t="s">
        <v>1305</v>
      </c>
      <c r="F396" s="49">
        <v>25</v>
      </c>
    </row>
    <row r="397" spans="2:6" ht="30" x14ac:dyDescent="0.2">
      <c r="B397" s="93"/>
      <c r="C397" s="93"/>
      <c r="D397" s="42">
        <v>8275</v>
      </c>
      <c r="E397" s="38" t="s">
        <v>1306</v>
      </c>
      <c r="F397" s="49">
        <v>36</v>
      </c>
    </row>
    <row r="398" spans="2:6" ht="15" x14ac:dyDescent="0.2">
      <c r="B398" s="93"/>
      <c r="C398" s="93"/>
      <c r="D398" s="42">
        <v>8276</v>
      </c>
      <c r="E398" s="38" t="s">
        <v>1307</v>
      </c>
      <c r="F398" s="49">
        <v>5</v>
      </c>
    </row>
    <row r="399" spans="2:6" ht="30" x14ac:dyDescent="0.2">
      <c r="B399" s="93"/>
      <c r="C399" s="93"/>
      <c r="D399" s="42">
        <v>8277</v>
      </c>
      <c r="E399" s="38" t="s">
        <v>1308</v>
      </c>
      <c r="F399" s="49">
        <v>2</v>
      </c>
    </row>
    <row r="400" spans="2:6" ht="30" x14ac:dyDescent="0.2">
      <c r="B400" s="93"/>
      <c r="C400" s="93"/>
      <c r="D400" s="42">
        <v>8278</v>
      </c>
      <c r="E400" s="38" t="s">
        <v>1309</v>
      </c>
      <c r="F400" s="49">
        <v>40</v>
      </c>
    </row>
    <row r="401" spans="2:6" ht="30" x14ac:dyDescent="0.2">
      <c r="B401" s="93"/>
      <c r="C401" s="93"/>
      <c r="D401" s="42">
        <v>8281</v>
      </c>
      <c r="E401" s="38" t="s">
        <v>1310</v>
      </c>
      <c r="F401" s="49">
        <v>8</v>
      </c>
    </row>
    <row r="402" spans="2:6" ht="15" x14ac:dyDescent="0.2">
      <c r="B402" s="93"/>
      <c r="C402" s="93"/>
      <c r="D402" s="42">
        <v>8282</v>
      </c>
      <c r="E402" s="38" t="s">
        <v>1311</v>
      </c>
      <c r="F402" s="49">
        <v>2</v>
      </c>
    </row>
    <row r="403" spans="2:6" ht="15" x14ac:dyDescent="0.2">
      <c r="B403" s="93"/>
      <c r="C403" s="93"/>
      <c r="D403" s="42">
        <v>8283</v>
      </c>
      <c r="E403" s="38" t="s">
        <v>1312</v>
      </c>
      <c r="F403" s="49">
        <v>5</v>
      </c>
    </row>
    <row r="404" spans="2:6" ht="30" x14ac:dyDescent="0.2">
      <c r="B404" s="93"/>
      <c r="C404" s="93"/>
      <c r="D404" s="42">
        <v>8284</v>
      </c>
      <c r="E404" s="38" t="s">
        <v>1313</v>
      </c>
      <c r="F404" s="49">
        <v>25</v>
      </c>
    </row>
    <row r="405" spans="2:6" ht="30" x14ac:dyDescent="0.2">
      <c r="B405" s="93"/>
      <c r="C405" s="93"/>
      <c r="D405" s="42">
        <v>8285</v>
      </c>
      <c r="E405" s="38" t="s">
        <v>1314</v>
      </c>
      <c r="F405" s="49">
        <v>5</v>
      </c>
    </row>
    <row r="406" spans="2:6" ht="30" x14ac:dyDescent="0.2">
      <c r="B406" s="93"/>
      <c r="C406" s="93"/>
      <c r="D406" s="42">
        <v>8286</v>
      </c>
      <c r="E406" s="38" t="s">
        <v>1315</v>
      </c>
      <c r="F406" s="49">
        <v>1</v>
      </c>
    </row>
    <row r="407" spans="2:6" ht="15" x14ac:dyDescent="0.2">
      <c r="B407" s="93"/>
      <c r="C407" s="93"/>
      <c r="D407" s="42">
        <v>8290</v>
      </c>
      <c r="E407" s="38" t="s">
        <v>1316</v>
      </c>
      <c r="F407" s="49">
        <v>267</v>
      </c>
    </row>
    <row r="408" spans="2:6" ht="15" x14ac:dyDescent="0.2">
      <c r="B408" s="93"/>
      <c r="C408" s="93"/>
      <c r="D408" s="42">
        <v>8311</v>
      </c>
      <c r="E408" s="38" t="s">
        <v>1317</v>
      </c>
      <c r="F408" s="49">
        <v>20</v>
      </c>
    </row>
    <row r="409" spans="2:6" ht="30" x14ac:dyDescent="0.2">
      <c r="B409" s="93"/>
      <c r="C409" s="93"/>
      <c r="D409" s="42">
        <v>8312</v>
      </c>
      <c r="E409" s="38" t="s">
        <v>1318</v>
      </c>
      <c r="F409" s="49">
        <v>5</v>
      </c>
    </row>
    <row r="410" spans="2:6" ht="15" x14ac:dyDescent="0.2">
      <c r="B410" s="93"/>
      <c r="C410" s="93"/>
      <c r="D410" s="42">
        <v>8321</v>
      </c>
      <c r="E410" s="38" t="s">
        <v>1319</v>
      </c>
      <c r="F410" s="49">
        <v>17</v>
      </c>
    </row>
    <row r="411" spans="2:6" ht="30" x14ac:dyDescent="0.2">
      <c r="B411" s="93"/>
      <c r="C411" s="93"/>
      <c r="D411" s="42">
        <v>8322</v>
      </c>
      <c r="E411" s="38" t="s">
        <v>1320</v>
      </c>
      <c r="F411" s="49">
        <v>2082</v>
      </c>
    </row>
    <row r="412" spans="2:6" ht="15" x14ac:dyDescent="0.2">
      <c r="B412" s="93"/>
      <c r="C412" s="93"/>
      <c r="D412" s="42">
        <v>8323</v>
      </c>
      <c r="E412" s="38" t="s">
        <v>1321</v>
      </c>
      <c r="F412" s="49">
        <v>922</v>
      </c>
    </row>
    <row r="413" spans="2:6" ht="15" x14ac:dyDescent="0.2">
      <c r="B413" s="93"/>
      <c r="C413" s="93"/>
      <c r="D413" s="42">
        <v>8324</v>
      </c>
      <c r="E413" s="38" t="s">
        <v>1322</v>
      </c>
      <c r="F413" s="49">
        <v>1920</v>
      </c>
    </row>
    <row r="414" spans="2:6" ht="30" x14ac:dyDescent="0.2">
      <c r="B414" s="93"/>
      <c r="C414" s="93"/>
      <c r="D414" s="42">
        <v>8331</v>
      </c>
      <c r="E414" s="38" t="s">
        <v>1323</v>
      </c>
      <c r="F414" s="49">
        <v>378</v>
      </c>
    </row>
    <row r="415" spans="2:6" ht="30" x14ac:dyDescent="0.2">
      <c r="B415" s="93"/>
      <c r="C415" s="93"/>
      <c r="D415" s="42">
        <v>8332</v>
      </c>
      <c r="E415" s="38" t="s">
        <v>1324</v>
      </c>
      <c r="F415" s="49">
        <v>450</v>
      </c>
    </row>
    <row r="416" spans="2:6" ht="15" x14ac:dyDescent="0.2">
      <c r="B416" s="93"/>
      <c r="C416" s="93"/>
      <c r="D416" s="42">
        <v>8333</v>
      </c>
      <c r="E416" s="38" t="s">
        <v>1325</v>
      </c>
      <c r="F416" s="49">
        <v>308</v>
      </c>
    </row>
    <row r="417" spans="2:6" ht="15" x14ac:dyDescent="0.2">
      <c r="B417" s="93"/>
      <c r="C417" s="93"/>
      <c r="D417" s="42">
        <v>8334</v>
      </c>
      <c r="E417" s="38" t="s">
        <v>1326</v>
      </c>
      <c r="F417" s="49">
        <v>170</v>
      </c>
    </row>
    <row r="418" spans="2:6" ht="15" x14ac:dyDescent="0.2">
      <c r="B418" s="93"/>
      <c r="C418" s="93"/>
      <c r="D418" s="42">
        <v>8340</v>
      </c>
      <c r="E418" s="38" t="s">
        <v>1327</v>
      </c>
      <c r="F418" s="49">
        <v>90</v>
      </c>
    </row>
    <row r="419" spans="2:6" ht="30" x14ac:dyDescent="0.2">
      <c r="B419" s="93"/>
      <c r="C419" s="93"/>
      <c r="D419" s="42">
        <v>9111</v>
      </c>
      <c r="E419" s="38" t="s">
        <v>1328</v>
      </c>
      <c r="F419" s="49">
        <v>573</v>
      </c>
    </row>
    <row r="420" spans="2:6" ht="30" x14ac:dyDescent="0.2">
      <c r="B420" s="93"/>
      <c r="C420" s="93"/>
      <c r="D420" s="42">
        <v>9112</v>
      </c>
      <c r="E420" s="38" t="s">
        <v>1329</v>
      </c>
      <c r="F420" s="49">
        <v>537</v>
      </c>
    </row>
    <row r="421" spans="2:6" ht="15" x14ac:dyDescent="0.2">
      <c r="B421" s="93"/>
      <c r="C421" s="93"/>
      <c r="D421" s="42">
        <v>9113</v>
      </c>
      <c r="E421" s="38" t="s">
        <v>1330</v>
      </c>
      <c r="F421" s="49">
        <v>327</v>
      </c>
    </row>
    <row r="422" spans="2:6" ht="15" x14ac:dyDescent="0.2">
      <c r="B422" s="93"/>
      <c r="C422" s="93"/>
      <c r="D422" s="42">
        <v>9120</v>
      </c>
      <c r="E422" s="38" t="s">
        <v>1331</v>
      </c>
      <c r="F422" s="49">
        <v>13</v>
      </c>
    </row>
    <row r="423" spans="2:6" ht="15" x14ac:dyDescent="0.2">
      <c r="B423" s="93"/>
      <c r="C423" s="93"/>
      <c r="D423" s="42">
        <v>9131</v>
      </c>
      <c r="E423" s="38" t="s">
        <v>1332</v>
      </c>
      <c r="F423" s="49">
        <v>3741</v>
      </c>
    </row>
    <row r="424" spans="2:6" ht="30" x14ac:dyDescent="0.2">
      <c r="B424" s="93"/>
      <c r="C424" s="93"/>
      <c r="D424" s="42">
        <v>9132</v>
      </c>
      <c r="E424" s="38" t="s">
        <v>1333</v>
      </c>
      <c r="F424" s="49">
        <v>2779</v>
      </c>
    </row>
    <row r="425" spans="2:6" ht="15" x14ac:dyDescent="0.2">
      <c r="B425" s="93"/>
      <c r="C425" s="93"/>
      <c r="D425" s="42">
        <v>9133</v>
      </c>
      <c r="E425" s="38" t="s">
        <v>1334</v>
      </c>
      <c r="F425" s="49">
        <v>82</v>
      </c>
    </row>
    <row r="426" spans="2:6" ht="15" x14ac:dyDescent="0.2">
      <c r="B426" s="93"/>
      <c r="C426" s="93"/>
      <c r="D426" s="42">
        <v>9141</v>
      </c>
      <c r="E426" s="38" t="s">
        <v>1335</v>
      </c>
      <c r="F426" s="49">
        <v>319</v>
      </c>
    </row>
    <row r="427" spans="2:6" ht="15" x14ac:dyDescent="0.2">
      <c r="B427" s="93"/>
      <c r="C427" s="93"/>
      <c r="D427" s="42">
        <v>9142</v>
      </c>
      <c r="E427" s="38" t="s">
        <v>1336</v>
      </c>
      <c r="F427" s="49">
        <v>115</v>
      </c>
    </row>
    <row r="428" spans="2:6" ht="15" x14ac:dyDescent="0.2">
      <c r="B428" s="93"/>
      <c r="C428" s="93"/>
      <c r="D428" s="42">
        <v>9151</v>
      </c>
      <c r="E428" s="38" t="s">
        <v>1337</v>
      </c>
      <c r="F428" s="49">
        <v>464</v>
      </c>
    </row>
    <row r="429" spans="2:6" ht="15" x14ac:dyDescent="0.2">
      <c r="B429" s="93"/>
      <c r="C429" s="93"/>
      <c r="D429" s="42">
        <v>9152</v>
      </c>
      <c r="E429" s="38" t="s">
        <v>1338</v>
      </c>
      <c r="F429" s="49">
        <v>1754</v>
      </c>
    </row>
    <row r="430" spans="2:6" ht="30" x14ac:dyDescent="0.2">
      <c r="B430" s="93"/>
      <c r="C430" s="93"/>
      <c r="D430" s="42">
        <v>9153</v>
      </c>
      <c r="E430" s="38" t="s">
        <v>1339</v>
      </c>
      <c r="F430" s="49">
        <v>70</v>
      </c>
    </row>
    <row r="431" spans="2:6" ht="15" x14ac:dyDescent="0.2">
      <c r="B431" s="93"/>
      <c r="C431" s="93"/>
      <c r="D431" s="42">
        <v>9161</v>
      </c>
      <c r="E431" s="38" t="s">
        <v>1340</v>
      </c>
      <c r="F431" s="49">
        <v>138</v>
      </c>
    </row>
    <row r="432" spans="2:6" ht="15" x14ac:dyDescent="0.2">
      <c r="B432" s="93"/>
      <c r="C432" s="93"/>
      <c r="D432" s="42">
        <v>9162</v>
      </c>
      <c r="E432" s="38" t="s">
        <v>1341</v>
      </c>
      <c r="F432" s="49">
        <v>317</v>
      </c>
    </row>
    <row r="433" spans="2:6" ht="15" x14ac:dyDescent="0.2">
      <c r="B433" s="93"/>
      <c r="C433" s="93"/>
      <c r="D433" s="42">
        <v>9211</v>
      </c>
      <c r="E433" s="38" t="s">
        <v>1342</v>
      </c>
      <c r="F433" s="49">
        <v>5687</v>
      </c>
    </row>
    <row r="434" spans="2:6" ht="15" x14ac:dyDescent="0.2">
      <c r="B434" s="93"/>
      <c r="C434" s="93"/>
      <c r="D434" s="42">
        <v>9212</v>
      </c>
      <c r="E434" s="38" t="s">
        <v>1343</v>
      </c>
      <c r="F434" s="49">
        <v>333</v>
      </c>
    </row>
    <row r="435" spans="2:6" ht="15" x14ac:dyDescent="0.2">
      <c r="B435" s="93"/>
      <c r="C435" s="93"/>
      <c r="D435" s="42">
        <v>9213</v>
      </c>
      <c r="E435" s="38" t="s">
        <v>1344</v>
      </c>
      <c r="F435" s="49">
        <v>232</v>
      </c>
    </row>
    <row r="436" spans="2:6" ht="15" x14ac:dyDescent="0.2">
      <c r="B436" s="93"/>
      <c r="C436" s="93"/>
      <c r="D436" s="42">
        <v>9311</v>
      </c>
      <c r="E436" s="38" t="s">
        <v>1345</v>
      </c>
      <c r="F436" s="49">
        <v>101</v>
      </c>
    </row>
    <row r="437" spans="2:6" ht="30" x14ac:dyDescent="0.2">
      <c r="B437" s="93"/>
      <c r="C437" s="93"/>
      <c r="D437" s="42">
        <v>9312</v>
      </c>
      <c r="E437" s="38" t="s">
        <v>1346</v>
      </c>
      <c r="F437" s="49">
        <v>233</v>
      </c>
    </row>
    <row r="438" spans="2:6" ht="15" x14ac:dyDescent="0.2">
      <c r="B438" s="93"/>
      <c r="C438" s="93"/>
      <c r="D438" s="42">
        <v>9313</v>
      </c>
      <c r="E438" s="38" t="s">
        <v>1347</v>
      </c>
      <c r="F438" s="49">
        <v>1322</v>
      </c>
    </row>
    <row r="439" spans="2:6" ht="15" x14ac:dyDescent="0.2">
      <c r="B439" s="93"/>
      <c r="C439" s="93"/>
      <c r="D439" s="42">
        <v>9321</v>
      </c>
      <c r="E439" s="38" t="s">
        <v>1348</v>
      </c>
      <c r="F439" s="49">
        <v>19</v>
      </c>
    </row>
    <row r="440" spans="2:6" ht="30" x14ac:dyDescent="0.2">
      <c r="B440" s="93"/>
      <c r="C440" s="93"/>
      <c r="D440" s="42">
        <v>9322</v>
      </c>
      <c r="E440" s="38" t="s">
        <v>1349</v>
      </c>
      <c r="F440" s="49">
        <v>436</v>
      </c>
    </row>
    <row r="441" spans="2:6" ht="30" x14ac:dyDescent="0.2">
      <c r="B441" s="93"/>
      <c r="C441" s="93"/>
      <c r="D441" s="42">
        <v>9331</v>
      </c>
      <c r="E441" s="38" t="s">
        <v>1350</v>
      </c>
      <c r="F441" s="49">
        <v>6</v>
      </c>
    </row>
    <row r="442" spans="2:6" ht="30" x14ac:dyDescent="0.2">
      <c r="B442" s="93"/>
      <c r="C442" s="93"/>
      <c r="D442" s="42">
        <v>9332</v>
      </c>
      <c r="E442" s="38" t="s">
        <v>1351</v>
      </c>
      <c r="F442" s="49">
        <v>20</v>
      </c>
    </row>
    <row r="443" spans="2:6" ht="15" x14ac:dyDescent="0.2">
      <c r="B443" s="93"/>
      <c r="C443" s="93"/>
      <c r="D443" s="42">
        <v>9333</v>
      </c>
      <c r="E443" s="38" t="s">
        <v>1352</v>
      </c>
      <c r="F443" s="49">
        <v>1590</v>
      </c>
    </row>
    <row r="444" spans="2:6" ht="15" x14ac:dyDescent="0.2">
      <c r="B444" s="93"/>
      <c r="C444" s="93"/>
      <c r="D444" s="42">
        <v>9999</v>
      </c>
      <c r="E444" s="38" t="s">
        <v>775</v>
      </c>
      <c r="F444" s="49">
        <v>285</v>
      </c>
    </row>
    <row r="445" spans="2:6" ht="15" x14ac:dyDescent="0.2">
      <c r="B445" s="93" t="s">
        <v>1353</v>
      </c>
      <c r="C445" s="93" t="s">
        <v>1354</v>
      </c>
      <c r="D445" s="42">
        <v>0</v>
      </c>
      <c r="E445" s="38" t="s">
        <v>1355</v>
      </c>
      <c r="F445" s="49">
        <v>453</v>
      </c>
    </row>
    <row r="446" spans="2:6" ht="30" x14ac:dyDescent="0.2">
      <c r="B446" s="93"/>
      <c r="C446" s="93"/>
      <c r="D446" s="42">
        <v>1</v>
      </c>
      <c r="E446" s="38" t="s">
        <v>1356</v>
      </c>
      <c r="F446" s="49">
        <v>4337</v>
      </c>
    </row>
    <row r="447" spans="2:6" ht="15" x14ac:dyDescent="0.2">
      <c r="B447" s="93"/>
      <c r="C447" s="93"/>
      <c r="D447" s="42">
        <v>2</v>
      </c>
      <c r="E447" s="38" t="s">
        <v>1357</v>
      </c>
      <c r="F447" s="49">
        <v>10427</v>
      </c>
    </row>
    <row r="448" spans="2:6" ht="15" x14ac:dyDescent="0.2">
      <c r="B448" s="93"/>
      <c r="C448" s="93"/>
      <c r="D448" s="42">
        <v>3</v>
      </c>
      <c r="E448" s="38" t="s">
        <v>1358</v>
      </c>
      <c r="F448" s="49">
        <v>9064</v>
      </c>
    </row>
    <row r="449" spans="2:6" ht="15" x14ac:dyDescent="0.2">
      <c r="B449" s="93"/>
      <c r="C449" s="93"/>
      <c r="D449" s="42">
        <v>4</v>
      </c>
      <c r="E449" s="38" t="s">
        <v>1359</v>
      </c>
      <c r="F449" s="49">
        <v>6467</v>
      </c>
    </row>
    <row r="450" spans="2:6" ht="30" x14ac:dyDescent="0.2">
      <c r="B450" s="93"/>
      <c r="C450" s="93"/>
      <c r="D450" s="42">
        <v>5</v>
      </c>
      <c r="E450" s="38" t="s">
        <v>1360</v>
      </c>
      <c r="F450" s="49">
        <v>14196</v>
      </c>
    </row>
    <row r="451" spans="2:6" ht="30" x14ac:dyDescent="0.2">
      <c r="B451" s="93"/>
      <c r="C451" s="93"/>
      <c r="D451" s="42">
        <v>6</v>
      </c>
      <c r="E451" s="38" t="s">
        <v>1361</v>
      </c>
      <c r="F451" s="49">
        <v>4807</v>
      </c>
    </row>
    <row r="452" spans="2:6" ht="30" x14ac:dyDescent="0.2">
      <c r="B452" s="93"/>
      <c r="C452" s="93"/>
      <c r="D452" s="42">
        <v>7</v>
      </c>
      <c r="E452" s="38" t="s">
        <v>1362</v>
      </c>
      <c r="F452" s="49">
        <v>12985</v>
      </c>
    </row>
    <row r="453" spans="2:6" ht="30" x14ac:dyDescent="0.2">
      <c r="B453" s="93"/>
      <c r="C453" s="93"/>
      <c r="D453" s="42">
        <v>8</v>
      </c>
      <c r="E453" s="38" t="s">
        <v>1363</v>
      </c>
      <c r="F453" s="49">
        <v>8188</v>
      </c>
    </row>
    <row r="454" spans="2:6" ht="15" x14ac:dyDescent="0.2">
      <c r="B454" s="93"/>
      <c r="C454" s="93"/>
      <c r="D454" s="42">
        <v>9</v>
      </c>
      <c r="E454" s="38" t="s">
        <v>1364</v>
      </c>
      <c r="F454" s="49">
        <v>21208</v>
      </c>
    </row>
    <row r="455" spans="2:6" ht="15" x14ac:dyDescent="0.2">
      <c r="B455" s="93"/>
      <c r="C455" s="93"/>
      <c r="D455" s="42">
        <v>999</v>
      </c>
      <c r="E455" s="38" t="s">
        <v>775</v>
      </c>
      <c r="F455" s="49">
        <v>285</v>
      </c>
    </row>
    <row r="456" spans="2:6" ht="30" x14ac:dyDescent="0.2">
      <c r="B456" s="38" t="s">
        <v>1365</v>
      </c>
      <c r="C456" s="38" t="s">
        <v>1366</v>
      </c>
      <c r="D456" s="56" t="s">
        <v>1367</v>
      </c>
      <c r="E456" s="38" t="s">
        <v>111</v>
      </c>
      <c r="F456" s="49">
        <v>92296</v>
      </c>
    </row>
    <row r="457" spans="2:6" ht="15" x14ac:dyDescent="0.2">
      <c r="B457" s="93" t="s">
        <v>1368</v>
      </c>
      <c r="C457" s="93" t="s">
        <v>1369</v>
      </c>
      <c r="D457" s="42">
        <v>1</v>
      </c>
      <c r="E457" s="38" t="s">
        <v>1370</v>
      </c>
      <c r="F457" s="49">
        <v>34263</v>
      </c>
    </row>
    <row r="458" spans="2:6" ht="15" x14ac:dyDescent="0.2">
      <c r="B458" s="93"/>
      <c r="C458" s="93"/>
      <c r="D458" s="42">
        <v>2</v>
      </c>
      <c r="E458" s="38" t="s">
        <v>933</v>
      </c>
      <c r="F458" s="49">
        <v>4403</v>
      </c>
    </row>
    <row r="459" spans="2:6" ht="15" x14ac:dyDescent="0.2">
      <c r="B459" s="93"/>
      <c r="C459" s="93"/>
      <c r="D459" s="42">
        <v>3</v>
      </c>
      <c r="E459" s="38" t="s">
        <v>290</v>
      </c>
      <c r="F459" s="49">
        <v>53016</v>
      </c>
    </row>
    <row r="460" spans="2:6" ht="15" x14ac:dyDescent="0.2">
      <c r="B460" s="93"/>
      <c r="C460" s="93"/>
      <c r="D460" s="42">
        <v>9</v>
      </c>
      <c r="E460" s="38" t="s">
        <v>178</v>
      </c>
      <c r="F460" s="49">
        <v>735</v>
      </c>
    </row>
    <row r="461" spans="2:6" ht="15" x14ac:dyDescent="0.2">
      <c r="B461" s="93" t="s">
        <v>1371</v>
      </c>
      <c r="C461" s="93" t="s">
        <v>1372</v>
      </c>
      <c r="D461" s="42">
        <v>1</v>
      </c>
      <c r="E461" s="38" t="s">
        <v>1373</v>
      </c>
      <c r="F461" s="49">
        <v>70198</v>
      </c>
    </row>
    <row r="462" spans="2:6" ht="15" x14ac:dyDescent="0.2">
      <c r="B462" s="93"/>
      <c r="C462" s="93"/>
      <c r="D462" s="42">
        <v>2</v>
      </c>
      <c r="E462" s="38" t="s">
        <v>1374</v>
      </c>
      <c r="F462" s="49">
        <v>10006</v>
      </c>
    </row>
    <row r="463" spans="2:6" ht="15" x14ac:dyDescent="0.2">
      <c r="B463" s="93"/>
      <c r="C463" s="93"/>
      <c r="D463" s="42">
        <v>3</v>
      </c>
      <c r="E463" s="38" t="s">
        <v>1375</v>
      </c>
      <c r="F463" s="49">
        <v>7179</v>
      </c>
    </row>
    <row r="464" spans="2:6" ht="15" x14ac:dyDescent="0.2">
      <c r="B464" s="93"/>
      <c r="C464" s="93"/>
      <c r="D464" s="42">
        <v>4</v>
      </c>
      <c r="E464" s="38" t="s">
        <v>1376</v>
      </c>
      <c r="F464" s="49">
        <v>621</v>
      </c>
    </row>
    <row r="465" spans="2:6" ht="15" x14ac:dyDescent="0.2">
      <c r="B465" s="93"/>
      <c r="C465" s="93"/>
      <c r="D465" s="42">
        <v>5</v>
      </c>
      <c r="E465" s="38" t="s">
        <v>1377</v>
      </c>
      <c r="F465" s="49">
        <v>3921</v>
      </c>
    </row>
    <row r="466" spans="2:6" ht="15" x14ac:dyDescent="0.2">
      <c r="B466" s="93"/>
      <c r="C466" s="93"/>
      <c r="D466" s="42">
        <v>9</v>
      </c>
      <c r="E466" s="38" t="s">
        <v>178</v>
      </c>
      <c r="F466" s="49">
        <v>492</v>
      </c>
    </row>
    <row r="467" spans="2:6" ht="15" x14ac:dyDescent="0.2">
      <c r="B467" s="97" t="s">
        <v>1378</v>
      </c>
      <c r="C467" s="97" t="s">
        <v>1379</v>
      </c>
      <c r="D467" s="56" t="s">
        <v>1380</v>
      </c>
      <c r="E467" s="50" t="s">
        <v>111</v>
      </c>
      <c r="F467" s="49">
        <v>91890</v>
      </c>
    </row>
    <row r="468" spans="2:6" ht="15" x14ac:dyDescent="0.2">
      <c r="B468" s="98"/>
      <c r="C468" s="99"/>
      <c r="D468" s="42" t="s">
        <v>1381</v>
      </c>
      <c r="E468" s="38" t="s">
        <v>960</v>
      </c>
      <c r="F468" s="49">
        <v>527</v>
      </c>
    </row>
    <row r="469" spans="2:6" ht="15" x14ac:dyDescent="0.2">
      <c r="B469" s="93" t="s">
        <v>1382</v>
      </c>
      <c r="C469" s="93" t="s">
        <v>1383</v>
      </c>
      <c r="D469" s="42">
        <v>1</v>
      </c>
      <c r="E469" s="38" t="s">
        <v>1384</v>
      </c>
      <c r="F469" s="49">
        <v>5057</v>
      </c>
    </row>
    <row r="470" spans="2:6" ht="15" x14ac:dyDescent="0.2">
      <c r="B470" s="93"/>
      <c r="C470" s="93"/>
      <c r="D470" s="42">
        <v>2</v>
      </c>
      <c r="E470" s="38" t="s">
        <v>1385</v>
      </c>
      <c r="F470" s="49">
        <v>5630</v>
      </c>
    </row>
    <row r="471" spans="2:6" ht="15" x14ac:dyDescent="0.2">
      <c r="B471" s="93"/>
      <c r="C471" s="93"/>
      <c r="D471" s="42">
        <v>3</v>
      </c>
      <c r="E471" s="38" t="s">
        <v>290</v>
      </c>
      <c r="F471" s="49">
        <v>78835</v>
      </c>
    </row>
    <row r="472" spans="2:6" ht="15" x14ac:dyDescent="0.2">
      <c r="B472" s="93"/>
      <c r="C472" s="93"/>
      <c r="D472" s="42">
        <v>9</v>
      </c>
      <c r="E472" s="38" t="s">
        <v>817</v>
      </c>
      <c r="F472" s="49">
        <v>2895</v>
      </c>
    </row>
    <row r="473" spans="2:6" ht="15" x14ac:dyDescent="0.2">
      <c r="B473" s="93" t="s">
        <v>1386</v>
      </c>
      <c r="C473" s="93" t="s">
        <v>1387</v>
      </c>
      <c r="D473" s="42">
        <v>1</v>
      </c>
      <c r="E473" s="38" t="s">
        <v>1388</v>
      </c>
      <c r="F473" s="49">
        <v>2199</v>
      </c>
    </row>
    <row r="474" spans="2:6" ht="15" x14ac:dyDescent="0.2">
      <c r="B474" s="93"/>
      <c r="C474" s="93"/>
      <c r="D474" s="42">
        <v>2</v>
      </c>
      <c r="E474" s="38" t="s">
        <v>1389</v>
      </c>
      <c r="F474" s="49">
        <v>21163</v>
      </c>
    </row>
    <row r="475" spans="2:6" ht="30" x14ac:dyDescent="0.2">
      <c r="B475" s="93"/>
      <c r="C475" s="93"/>
      <c r="D475" s="42">
        <v>3</v>
      </c>
      <c r="E475" s="38" t="s">
        <v>1390</v>
      </c>
      <c r="F475" s="49">
        <v>8979</v>
      </c>
    </row>
    <row r="476" spans="2:6" ht="15" x14ac:dyDescent="0.2">
      <c r="B476" s="93"/>
      <c r="C476" s="93"/>
      <c r="D476" s="42">
        <v>4</v>
      </c>
      <c r="E476" s="38" t="s">
        <v>1391</v>
      </c>
      <c r="F476" s="49">
        <v>3145</v>
      </c>
    </row>
    <row r="477" spans="2:6" ht="15" x14ac:dyDescent="0.2">
      <c r="B477" s="93"/>
      <c r="C477" s="93"/>
      <c r="D477" s="42">
        <v>5</v>
      </c>
      <c r="E477" s="38" t="s">
        <v>1392</v>
      </c>
      <c r="F477" s="49">
        <v>52722</v>
      </c>
    </row>
    <row r="478" spans="2:6" ht="15" x14ac:dyDescent="0.2">
      <c r="B478" s="93"/>
      <c r="C478" s="93"/>
      <c r="D478" s="42">
        <v>6</v>
      </c>
      <c r="E478" s="38" t="s">
        <v>1393</v>
      </c>
      <c r="F478" s="49">
        <v>224</v>
      </c>
    </row>
    <row r="479" spans="2:6" ht="15" x14ac:dyDescent="0.2">
      <c r="B479" s="93"/>
      <c r="C479" s="93"/>
      <c r="D479" s="42">
        <v>7</v>
      </c>
      <c r="E479" s="38" t="s">
        <v>1394</v>
      </c>
      <c r="F479" s="49">
        <v>2655</v>
      </c>
    </row>
    <row r="480" spans="2:6" ht="15" x14ac:dyDescent="0.2">
      <c r="B480" s="93"/>
      <c r="C480" s="93"/>
      <c r="D480" s="42">
        <v>8</v>
      </c>
      <c r="E480" s="38" t="s">
        <v>1395</v>
      </c>
      <c r="F480" s="49">
        <v>905</v>
      </c>
    </row>
    <row r="481" spans="2:6" ht="15" x14ac:dyDescent="0.2">
      <c r="B481" s="93"/>
      <c r="C481" s="93"/>
      <c r="D481" s="42">
        <v>9</v>
      </c>
      <c r="E481" s="38" t="s">
        <v>1396</v>
      </c>
      <c r="F481" s="49">
        <v>425</v>
      </c>
    </row>
    <row r="482" spans="2:6" ht="15" x14ac:dyDescent="0.2">
      <c r="B482" s="93" t="s">
        <v>1397</v>
      </c>
      <c r="C482" s="93" t="s">
        <v>1398</v>
      </c>
      <c r="D482" s="42">
        <v>1</v>
      </c>
      <c r="E482" s="38" t="s">
        <v>1399</v>
      </c>
      <c r="F482" s="49">
        <v>47220</v>
      </c>
    </row>
    <row r="483" spans="2:6" ht="15" x14ac:dyDescent="0.2">
      <c r="B483" s="93"/>
      <c r="C483" s="93"/>
      <c r="D483" s="42">
        <v>2</v>
      </c>
      <c r="E483" s="38" t="s">
        <v>1400</v>
      </c>
      <c r="F483" s="49">
        <v>21164</v>
      </c>
    </row>
    <row r="484" spans="2:6" ht="15" x14ac:dyDescent="0.2">
      <c r="B484" s="93"/>
      <c r="C484" s="93"/>
      <c r="D484" s="42">
        <v>9</v>
      </c>
      <c r="E484" s="38" t="s">
        <v>178</v>
      </c>
      <c r="F484" s="49">
        <v>246</v>
      </c>
    </row>
    <row r="485" spans="2:6" ht="15" x14ac:dyDescent="0.2">
      <c r="B485" s="93" t="s">
        <v>1401</v>
      </c>
      <c r="C485" s="93" t="s">
        <v>1402</v>
      </c>
      <c r="D485" s="42">
        <v>1</v>
      </c>
      <c r="E485" s="38" t="s">
        <v>1403</v>
      </c>
      <c r="F485" s="49">
        <v>57360</v>
      </c>
    </row>
    <row r="486" spans="2:6" ht="15" x14ac:dyDescent="0.2">
      <c r="B486" s="93"/>
      <c r="C486" s="93"/>
      <c r="D486" s="42">
        <v>2</v>
      </c>
      <c r="E486" s="38" t="s">
        <v>1404</v>
      </c>
      <c r="F486" s="49">
        <v>1032</v>
      </c>
    </row>
    <row r="487" spans="2:6" ht="15" x14ac:dyDescent="0.2">
      <c r="B487" s="93"/>
      <c r="C487" s="93"/>
      <c r="D487" s="42">
        <v>3</v>
      </c>
      <c r="E487" s="38" t="s">
        <v>1405</v>
      </c>
      <c r="F487" s="49">
        <v>8932</v>
      </c>
    </row>
    <row r="488" spans="2:6" ht="15" x14ac:dyDescent="0.2">
      <c r="B488" s="93"/>
      <c r="C488" s="93"/>
      <c r="D488" s="42">
        <v>4</v>
      </c>
      <c r="E488" s="38" t="s">
        <v>1406</v>
      </c>
      <c r="F488" s="49">
        <v>937</v>
      </c>
    </row>
    <row r="489" spans="2:6" ht="15" x14ac:dyDescent="0.2">
      <c r="B489" s="93"/>
      <c r="C489" s="93"/>
      <c r="D489" s="42">
        <v>9</v>
      </c>
      <c r="E489" s="38" t="s">
        <v>178</v>
      </c>
      <c r="F489" s="49">
        <v>369</v>
      </c>
    </row>
    <row r="490" spans="2:6" ht="15" x14ac:dyDescent="0.2">
      <c r="B490" s="93" t="s">
        <v>1407</v>
      </c>
      <c r="C490" s="93" t="s">
        <v>1408</v>
      </c>
      <c r="D490" s="42">
        <v>1</v>
      </c>
      <c r="E490" s="38" t="s">
        <v>1409</v>
      </c>
      <c r="F490" s="49">
        <v>57236</v>
      </c>
    </row>
    <row r="491" spans="2:6" ht="15" x14ac:dyDescent="0.2">
      <c r="B491" s="93"/>
      <c r="C491" s="93"/>
      <c r="D491" s="42">
        <v>2</v>
      </c>
      <c r="E491" s="38" t="s">
        <v>1410</v>
      </c>
      <c r="F491" s="49">
        <v>6527</v>
      </c>
    </row>
    <row r="492" spans="2:6" ht="15" x14ac:dyDescent="0.2">
      <c r="B492" s="93"/>
      <c r="C492" s="93"/>
      <c r="D492" s="42">
        <v>3</v>
      </c>
      <c r="E492" s="38" t="s">
        <v>1411</v>
      </c>
      <c r="F492" s="49">
        <v>3463</v>
      </c>
    </row>
    <row r="493" spans="2:6" ht="15" x14ac:dyDescent="0.2">
      <c r="B493" s="93"/>
      <c r="C493" s="93"/>
      <c r="D493" s="42">
        <v>4</v>
      </c>
      <c r="E493" s="38" t="s">
        <v>1412</v>
      </c>
      <c r="F493" s="49">
        <v>1113</v>
      </c>
    </row>
    <row r="494" spans="2:6" ht="15" x14ac:dyDescent="0.2">
      <c r="B494" s="93"/>
      <c r="C494" s="93"/>
      <c r="D494" s="42">
        <v>9</v>
      </c>
      <c r="E494" s="38" t="s">
        <v>178</v>
      </c>
      <c r="F494" s="49">
        <v>291</v>
      </c>
    </row>
    <row r="495" spans="2:6" ht="15" x14ac:dyDescent="0.2">
      <c r="B495" s="93" t="s">
        <v>1413</v>
      </c>
      <c r="C495" s="93" t="s">
        <v>1414</v>
      </c>
      <c r="D495" s="42">
        <v>1</v>
      </c>
      <c r="E495" s="38" t="s">
        <v>1415</v>
      </c>
      <c r="F495" s="49">
        <v>56319</v>
      </c>
    </row>
    <row r="496" spans="2:6" ht="15" x14ac:dyDescent="0.2">
      <c r="B496" s="93"/>
      <c r="C496" s="93"/>
      <c r="D496" s="42">
        <v>2</v>
      </c>
      <c r="E496" s="38" t="s">
        <v>1416</v>
      </c>
      <c r="F496" s="49">
        <v>1492</v>
      </c>
    </row>
    <row r="497" spans="2:6" ht="15" x14ac:dyDescent="0.2">
      <c r="B497" s="93"/>
      <c r="C497" s="93"/>
      <c r="D497" s="42">
        <v>3</v>
      </c>
      <c r="E497" s="38" t="s">
        <v>1417</v>
      </c>
      <c r="F497" s="49">
        <v>10321</v>
      </c>
    </row>
    <row r="498" spans="2:6" ht="15" x14ac:dyDescent="0.2">
      <c r="B498" s="93"/>
      <c r="C498" s="93"/>
      <c r="D498" s="42">
        <v>9</v>
      </c>
      <c r="E498" s="38" t="s">
        <v>178</v>
      </c>
      <c r="F498" s="49">
        <v>498</v>
      </c>
    </row>
    <row r="499" spans="2:6" ht="30" x14ac:dyDescent="0.2">
      <c r="B499" s="93" t="s">
        <v>1418</v>
      </c>
      <c r="C499" s="93" t="s">
        <v>1419</v>
      </c>
      <c r="D499" s="42">
        <v>1</v>
      </c>
      <c r="E499" s="38" t="s">
        <v>1420</v>
      </c>
      <c r="F499" s="49">
        <v>62593</v>
      </c>
    </row>
    <row r="500" spans="2:6" ht="30" x14ac:dyDescent="0.2">
      <c r="B500" s="93"/>
      <c r="C500" s="93"/>
      <c r="D500" s="42">
        <v>2</v>
      </c>
      <c r="E500" s="38" t="s">
        <v>1421</v>
      </c>
      <c r="F500" s="49">
        <v>5428</v>
      </c>
    </row>
    <row r="501" spans="2:6" ht="30" x14ac:dyDescent="0.2">
      <c r="B501" s="93"/>
      <c r="C501" s="93"/>
      <c r="D501" s="42">
        <v>3</v>
      </c>
      <c r="E501" s="38" t="s">
        <v>1422</v>
      </c>
      <c r="F501" s="49">
        <v>609</v>
      </c>
    </row>
    <row r="502" spans="2:6" ht="30" x14ac:dyDescent="0.2">
      <c r="B502" s="38" t="s">
        <v>1423</v>
      </c>
      <c r="C502" s="38" t="s">
        <v>1424</v>
      </c>
      <c r="D502" s="42" t="s">
        <v>181</v>
      </c>
      <c r="E502" s="38" t="s">
        <v>111</v>
      </c>
      <c r="F502" s="49">
        <v>92417</v>
      </c>
    </row>
    <row r="503" spans="2:6" ht="30" x14ac:dyDescent="0.2">
      <c r="B503" s="38" t="s">
        <v>1425</v>
      </c>
      <c r="C503" s="38" t="s">
        <v>1426</v>
      </c>
      <c r="D503" s="42" t="s">
        <v>181</v>
      </c>
      <c r="E503" s="38" t="s">
        <v>111</v>
      </c>
      <c r="F503" s="49">
        <v>92417</v>
      </c>
    </row>
    <row r="504" spans="2:6" ht="12.75" customHeight="1" x14ac:dyDescent="0.2">
      <c r="B504" s="102" t="s">
        <v>1427</v>
      </c>
      <c r="C504" s="97" t="s">
        <v>1428</v>
      </c>
      <c r="D504" s="42">
        <v>111</v>
      </c>
      <c r="E504" s="38" t="s">
        <v>1429</v>
      </c>
      <c r="F504" s="49">
        <v>4</v>
      </c>
    </row>
    <row r="505" spans="2:6" ht="30" x14ac:dyDescent="0.2">
      <c r="B505" s="103"/>
      <c r="C505" s="107"/>
      <c r="D505" s="42">
        <v>112</v>
      </c>
      <c r="E505" s="38" t="s">
        <v>1430</v>
      </c>
      <c r="F505" s="49">
        <v>11</v>
      </c>
    </row>
    <row r="506" spans="2:6" ht="30" x14ac:dyDescent="0.2">
      <c r="B506" s="103"/>
      <c r="C506" s="107"/>
      <c r="D506" s="42">
        <v>113</v>
      </c>
      <c r="E506" s="38" t="s">
        <v>1431</v>
      </c>
      <c r="F506" s="49">
        <v>84</v>
      </c>
    </row>
    <row r="507" spans="2:6" ht="30" x14ac:dyDescent="0.2">
      <c r="B507" s="103"/>
      <c r="C507" s="107"/>
      <c r="D507" s="42">
        <v>121</v>
      </c>
      <c r="E507" s="38" t="s">
        <v>1432</v>
      </c>
      <c r="F507" s="49">
        <v>5</v>
      </c>
    </row>
    <row r="508" spans="2:6" ht="30" x14ac:dyDescent="0.2">
      <c r="B508" s="103"/>
      <c r="C508" s="107"/>
      <c r="D508" s="42">
        <v>130</v>
      </c>
      <c r="E508" s="38" t="s">
        <v>1433</v>
      </c>
      <c r="F508" s="49">
        <v>1</v>
      </c>
    </row>
    <row r="509" spans="2:6" ht="30" x14ac:dyDescent="0.2">
      <c r="B509" s="103"/>
      <c r="C509" s="107"/>
      <c r="D509" s="42">
        <v>140</v>
      </c>
      <c r="E509" s="38" t="s">
        <v>1434</v>
      </c>
      <c r="F509" s="49">
        <v>424</v>
      </c>
    </row>
    <row r="510" spans="2:6" ht="30" x14ac:dyDescent="0.2">
      <c r="B510" s="103"/>
      <c r="C510" s="107"/>
      <c r="D510" s="42">
        <v>200</v>
      </c>
      <c r="E510" s="38" t="s">
        <v>1435</v>
      </c>
      <c r="F510" s="49">
        <v>77</v>
      </c>
    </row>
    <row r="511" spans="2:6" ht="30" x14ac:dyDescent="0.2">
      <c r="B511" s="103"/>
      <c r="C511" s="107"/>
      <c r="D511" s="42">
        <v>500</v>
      </c>
      <c r="E511" s="38" t="s">
        <v>1436</v>
      </c>
      <c r="F511" s="49">
        <v>1</v>
      </c>
    </row>
    <row r="512" spans="2:6" ht="15" x14ac:dyDescent="0.2">
      <c r="B512" s="103"/>
      <c r="C512" s="107"/>
      <c r="D512" s="42">
        <v>1310</v>
      </c>
      <c r="E512" s="38" t="s">
        <v>1437</v>
      </c>
      <c r="F512" s="49">
        <v>3</v>
      </c>
    </row>
    <row r="513" spans="2:6" ht="30" x14ac:dyDescent="0.2">
      <c r="B513" s="103"/>
      <c r="C513" s="107"/>
      <c r="D513" s="42">
        <v>1320</v>
      </c>
      <c r="E513" s="38" t="s">
        <v>1438</v>
      </c>
      <c r="F513" s="49">
        <v>97</v>
      </c>
    </row>
    <row r="514" spans="2:6" ht="15" x14ac:dyDescent="0.2">
      <c r="B514" s="103"/>
      <c r="C514" s="107"/>
      <c r="D514" s="42">
        <v>1410</v>
      </c>
      <c r="E514" s="38" t="s">
        <v>1439</v>
      </c>
      <c r="F514" s="49">
        <v>3</v>
      </c>
    </row>
    <row r="515" spans="2:6" ht="30" x14ac:dyDescent="0.2">
      <c r="B515" s="103"/>
      <c r="C515" s="107"/>
      <c r="D515" s="42">
        <v>1421</v>
      </c>
      <c r="E515" s="38" t="s">
        <v>1440</v>
      </c>
      <c r="F515" s="49">
        <v>2</v>
      </c>
    </row>
    <row r="516" spans="2:6" ht="15" x14ac:dyDescent="0.2">
      <c r="B516" s="103"/>
      <c r="C516" s="107"/>
      <c r="D516" s="42">
        <v>1429</v>
      </c>
      <c r="E516" s="38" t="s">
        <v>1441</v>
      </c>
      <c r="F516" s="49">
        <v>2</v>
      </c>
    </row>
    <row r="517" spans="2:6" ht="30" x14ac:dyDescent="0.2">
      <c r="B517" s="103"/>
      <c r="C517" s="107"/>
      <c r="D517" s="42">
        <v>1511</v>
      </c>
      <c r="E517" s="38" t="s">
        <v>1442</v>
      </c>
      <c r="F517" s="49">
        <v>3</v>
      </c>
    </row>
    <row r="518" spans="2:6" ht="30" x14ac:dyDescent="0.2">
      <c r="B518" s="103"/>
      <c r="C518" s="107"/>
      <c r="D518" s="42">
        <v>1512</v>
      </c>
      <c r="E518" s="38" t="s">
        <v>1443</v>
      </c>
      <c r="F518" s="49">
        <v>5</v>
      </c>
    </row>
    <row r="519" spans="2:6" ht="15" x14ac:dyDescent="0.2">
      <c r="B519" s="103"/>
      <c r="C519" s="107"/>
      <c r="D519" s="42">
        <v>1520</v>
      </c>
      <c r="E519" s="38" t="s">
        <v>1444</v>
      </c>
      <c r="F519" s="49">
        <v>4</v>
      </c>
    </row>
    <row r="520" spans="2:6" ht="15" x14ac:dyDescent="0.2">
      <c r="B520" s="103"/>
      <c r="C520" s="107"/>
      <c r="D520" s="42">
        <v>1531</v>
      </c>
      <c r="E520" s="38" t="s">
        <v>1445</v>
      </c>
      <c r="F520" s="49">
        <v>1</v>
      </c>
    </row>
    <row r="521" spans="2:6" ht="15" x14ac:dyDescent="0.2">
      <c r="B521" s="103"/>
      <c r="C521" s="107"/>
      <c r="D521" s="42">
        <v>1541</v>
      </c>
      <c r="E521" s="38" t="s">
        <v>1446</v>
      </c>
      <c r="F521" s="49">
        <v>2</v>
      </c>
    </row>
    <row r="522" spans="2:6" ht="30" x14ac:dyDescent="0.2">
      <c r="B522" s="103"/>
      <c r="C522" s="107"/>
      <c r="D522" s="42">
        <v>1544</v>
      </c>
      <c r="E522" s="38" t="s">
        <v>1447</v>
      </c>
      <c r="F522" s="49">
        <v>3</v>
      </c>
    </row>
    <row r="523" spans="2:6" ht="30" x14ac:dyDescent="0.2">
      <c r="B523" s="103"/>
      <c r="C523" s="107"/>
      <c r="D523" s="42">
        <v>1549</v>
      </c>
      <c r="E523" s="38" t="s">
        <v>1448</v>
      </c>
      <c r="F523" s="49">
        <v>2</v>
      </c>
    </row>
    <row r="524" spans="2:6" ht="30" x14ac:dyDescent="0.2">
      <c r="B524" s="103"/>
      <c r="C524" s="107"/>
      <c r="D524" s="42">
        <v>1554</v>
      </c>
      <c r="E524" s="38" t="s">
        <v>1449</v>
      </c>
      <c r="F524" s="49">
        <v>4</v>
      </c>
    </row>
    <row r="525" spans="2:6" ht="30" x14ac:dyDescent="0.2">
      <c r="B525" s="103"/>
      <c r="C525" s="107"/>
      <c r="D525" s="42">
        <v>1711</v>
      </c>
      <c r="E525" s="38" t="s">
        <v>1450</v>
      </c>
      <c r="F525" s="49">
        <v>1</v>
      </c>
    </row>
    <row r="526" spans="2:6" ht="30" x14ac:dyDescent="0.2">
      <c r="B526" s="103"/>
      <c r="C526" s="107"/>
      <c r="D526" s="42">
        <v>1721</v>
      </c>
      <c r="E526" s="38" t="s">
        <v>1451</v>
      </c>
      <c r="F526" s="49">
        <v>1</v>
      </c>
    </row>
    <row r="527" spans="2:6" ht="30" x14ac:dyDescent="0.2">
      <c r="B527" s="103"/>
      <c r="C527" s="107"/>
      <c r="D527" s="42">
        <v>1723</v>
      </c>
      <c r="E527" s="38" t="s">
        <v>1452</v>
      </c>
      <c r="F527" s="49">
        <v>1</v>
      </c>
    </row>
    <row r="528" spans="2:6" ht="15" x14ac:dyDescent="0.2">
      <c r="B528" s="103"/>
      <c r="C528" s="107"/>
      <c r="D528" s="42">
        <v>1729</v>
      </c>
      <c r="E528" s="38" t="s">
        <v>1453</v>
      </c>
      <c r="F528" s="49">
        <v>1</v>
      </c>
    </row>
    <row r="529" spans="2:6" ht="30" x14ac:dyDescent="0.2">
      <c r="B529" s="103"/>
      <c r="C529" s="107"/>
      <c r="D529" s="42">
        <v>1810</v>
      </c>
      <c r="E529" s="38" t="s">
        <v>1454</v>
      </c>
      <c r="F529" s="49">
        <v>2</v>
      </c>
    </row>
    <row r="530" spans="2:6" ht="30" x14ac:dyDescent="0.2">
      <c r="B530" s="103"/>
      <c r="C530" s="107"/>
      <c r="D530" s="42">
        <v>1912</v>
      </c>
      <c r="E530" s="38" t="s">
        <v>1455</v>
      </c>
      <c r="F530" s="49">
        <v>1</v>
      </c>
    </row>
    <row r="531" spans="2:6" ht="15" x14ac:dyDescent="0.2">
      <c r="B531" s="103"/>
      <c r="C531" s="107"/>
      <c r="D531" s="42">
        <v>1920</v>
      </c>
      <c r="E531" s="38" t="s">
        <v>1456</v>
      </c>
      <c r="F531" s="49">
        <v>1</v>
      </c>
    </row>
    <row r="532" spans="2:6" ht="15" x14ac:dyDescent="0.2">
      <c r="B532" s="103"/>
      <c r="C532" s="107"/>
      <c r="D532" s="42">
        <v>2010</v>
      </c>
      <c r="E532" s="38" t="s">
        <v>1457</v>
      </c>
      <c r="F532" s="49">
        <v>8</v>
      </c>
    </row>
    <row r="533" spans="2:6" ht="30" x14ac:dyDescent="0.2">
      <c r="B533" s="103"/>
      <c r="C533" s="107"/>
      <c r="D533" s="42">
        <v>2022</v>
      </c>
      <c r="E533" s="38" t="s">
        <v>1458</v>
      </c>
      <c r="F533" s="49">
        <v>7</v>
      </c>
    </row>
    <row r="534" spans="2:6" ht="30" x14ac:dyDescent="0.2">
      <c r="B534" s="103"/>
      <c r="C534" s="107"/>
      <c r="D534" s="42">
        <v>2101</v>
      </c>
      <c r="E534" s="38" t="s">
        <v>1459</v>
      </c>
      <c r="F534" s="49">
        <v>2</v>
      </c>
    </row>
    <row r="535" spans="2:6" ht="30" x14ac:dyDescent="0.2">
      <c r="B535" s="103"/>
      <c r="C535" s="107"/>
      <c r="D535" s="42">
        <v>2212</v>
      </c>
      <c r="E535" s="38" t="s">
        <v>1460</v>
      </c>
      <c r="F535" s="49">
        <v>2</v>
      </c>
    </row>
    <row r="536" spans="2:6" ht="15" x14ac:dyDescent="0.2">
      <c r="B536" s="103"/>
      <c r="C536" s="107"/>
      <c r="D536" s="42">
        <v>2221</v>
      </c>
      <c r="E536" s="38" t="s">
        <v>1461</v>
      </c>
      <c r="F536" s="49">
        <v>1</v>
      </c>
    </row>
    <row r="537" spans="2:6" ht="30" x14ac:dyDescent="0.2">
      <c r="B537" s="103"/>
      <c r="C537" s="107"/>
      <c r="D537" s="42">
        <v>2222</v>
      </c>
      <c r="E537" s="38" t="s">
        <v>1462</v>
      </c>
      <c r="F537" s="49">
        <v>1</v>
      </c>
    </row>
    <row r="538" spans="2:6" ht="30" x14ac:dyDescent="0.2">
      <c r="B538" s="103"/>
      <c r="C538" s="107"/>
      <c r="D538" s="42">
        <v>2411</v>
      </c>
      <c r="E538" s="38" t="s">
        <v>1463</v>
      </c>
      <c r="F538" s="49">
        <v>1</v>
      </c>
    </row>
    <row r="539" spans="2:6" ht="30" x14ac:dyDescent="0.2">
      <c r="B539" s="103"/>
      <c r="C539" s="107"/>
      <c r="D539" s="42">
        <v>2422</v>
      </c>
      <c r="E539" s="38" t="s">
        <v>1464</v>
      </c>
      <c r="F539" s="49">
        <v>1</v>
      </c>
    </row>
    <row r="540" spans="2:6" ht="30" x14ac:dyDescent="0.2">
      <c r="B540" s="103"/>
      <c r="C540" s="107"/>
      <c r="D540" s="42">
        <v>2424</v>
      </c>
      <c r="E540" s="38" t="s">
        <v>1465</v>
      </c>
      <c r="F540" s="49">
        <v>2</v>
      </c>
    </row>
    <row r="541" spans="2:6" ht="30" x14ac:dyDescent="0.2">
      <c r="B541" s="103"/>
      <c r="C541" s="107"/>
      <c r="D541" s="42">
        <v>2429</v>
      </c>
      <c r="E541" s="38" t="s">
        <v>1466</v>
      </c>
      <c r="F541" s="49">
        <v>12</v>
      </c>
    </row>
    <row r="542" spans="2:6" ht="30" x14ac:dyDescent="0.2">
      <c r="B542" s="103"/>
      <c r="C542" s="107"/>
      <c r="D542" s="42">
        <v>2511</v>
      </c>
      <c r="E542" s="38" t="s">
        <v>1467</v>
      </c>
      <c r="F542" s="49">
        <v>3</v>
      </c>
    </row>
    <row r="543" spans="2:6" ht="15" x14ac:dyDescent="0.2">
      <c r="B543" s="103"/>
      <c r="C543" s="107"/>
      <c r="D543" s="42">
        <v>2520</v>
      </c>
      <c r="E543" s="38" t="s">
        <v>1468</v>
      </c>
      <c r="F543" s="49">
        <v>1</v>
      </c>
    </row>
    <row r="544" spans="2:6" ht="30" x14ac:dyDescent="0.2">
      <c r="B544" s="103"/>
      <c r="C544" s="107"/>
      <c r="D544" s="42">
        <v>2695</v>
      </c>
      <c r="E544" s="38" t="s">
        <v>1469</v>
      </c>
      <c r="F544" s="49">
        <v>3</v>
      </c>
    </row>
    <row r="545" spans="2:6" ht="15" x14ac:dyDescent="0.2">
      <c r="B545" s="103"/>
      <c r="C545" s="107"/>
      <c r="D545" s="42">
        <v>2710</v>
      </c>
      <c r="E545" s="38" t="s">
        <v>1470</v>
      </c>
      <c r="F545" s="49">
        <v>3</v>
      </c>
    </row>
    <row r="546" spans="2:6" ht="30" x14ac:dyDescent="0.2">
      <c r="B546" s="103"/>
      <c r="C546" s="107"/>
      <c r="D546" s="42">
        <v>2720</v>
      </c>
      <c r="E546" s="38" t="s">
        <v>1471</v>
      </c>
      <c r="F546" s="49">
        <v>1</v>
      </c>
    </row>
    <row r="547" spans="2:6" ht="15" x14ac:dyDescent="0.2">
      <c r="B547" s="103"/>
      <c r="C547" s="107"/>
      <c r="D547" s="42">
        <v>2731</v>
      </c>
      <c r="E547" s="38" t="s">
        <v>1472</v>
      </c>
      <c r="F547" s="49">
        <v>3</v>
      </c>
    </row>
    <row r="548" spans="2:6" ht="30" x14ac:dyDescent="0.2">
      <c r="B548" s="103"/>
      <c r="C548" s="107"/>
      <c r="D548" s="42">
        <v>2811</v>
      </c>
      <c r="E548" s="38" t="s">
        <v>1473</v>
      </c>
      <c r="F548" s="49">
        <v>57</v>
      </c>
    </row>
    <row r="549" spans="2:6" ht="30" x14ac:dyDescent="0.2">
      <c r="B549" s="103"/>
      <c r="C549" s="107"/>
      <c r="D549" s="42">
        <v>2812</v>
      </c>
      <c r="E549" s="38" t="s">
        <v>1474</v>
      </c>
      <c r="F549" s="49">
        <v>2</v>
      </c>
    </row>
    <row r="550" spans="2:6" ht="30" x14ac:dyDescent="0.2">
      <c r="B550" s="103"/>
      <c r="C550" s="107"/>
      <c r="D550" s="42">
        <v>2892</v>
      </c>
      <c r="E550" s="38" t="s">
        <v>1475</v>
      </c>
      <c r="F550" s="49">
        <v>5</v>
      </c>
    </row>
    <row r="551" spans="2:6" ht="30" x14ac:dyDescent="0.2">
      <c r="B551" s="103"/>
      <c r="C551" s="107"/>
      <c r="D551" s="42">
        <v>2899</v>
      </c>
      <c r="E551" s="38" t="s">
        <v>1476</v>
      </c>
      <c r="F551" s="49">
        <v>3</v>
      </c>
    </row>
    <row r="552" spans="2:6" ht="30" x14ac:dyDescent="0.2">
      <c r="B552" s="103"/>
      <c r="C552" s="107"/>
      <c r="D552" s="42">
        <v>2911</v>
      </c>
      <c r="E552" s="38" t="s">
        <v>1477</v>
      </c>
      <c r="F552" s="49">
        <v>3</v>
      </c>
    </row>
    <row r="553" spans="2:6" ht="30" x14ac:dyDescent="0.2">
      <c r="B553" s="103"/>
      <c r="C553" s="107"/>
      <c r="D553" s="42">
        <v>2912</v>
      </c>
      <c r="E553" s="38" t="s">
        <v>1478</v>
      </c>
      <c r="F553" s="49">
        <v>1</v>
      </c>
    </row>
    <row r="554" spans="2:6" ht="30" x14ac:dyDescent="0.2">
      <c r="B554" s="103"/>
      <c r="C554" s="107"/>
      <c r="D554" s="42">
        <v>2914</v>
      </c>
      <c r="E554" s="38" t="s">
        <v>1479</v>
      </c>
      <c r="F554" s="49">
        <v>1</v>
      </c>
    </row>
    <row r="555" spans="2:6" ht="30" x14ac:dyDescent="0.2">
      <c r="B555" s="103"/>
      <c r="C555" s="107"/>
      <c r="D555" s="42">
        <v>2915</v>
      </c>
      <c r="E555" s="38" t="s">
        <v>1480</v>
      </c>
      <c r="F555" s="49">
        <v>3</v>
      </c>
    </row>
    <row r="556" spans="2:6" ht="30" x14ac:dyDescent="0.2">
      <c r="B556" s="103"/>
      <c r="C556" s="107"/>
      <c r="D556" s="42">
        <v>2919</v>
      </c>
      <c r="E556" s="38" t="s">
        <v>1481</v>
      </c>
      <c r="F556" s="49">
        <v>7</v>
      </c>
    </row>
    <row r="557" spans="2:6" ht="30" x14ac:dyDescent="0.2">
      <c r="B557" s="103"/>
      <c r="C557" s="107"/>
      <c r="D557" s="42">
        <v>2921</v>
      </c>
      <c r="E557" s="38" t="s">
        <v>1482</v>
      </c>
      <c r="F557" s="49">
        <v>9</v>
      </c>
    </row>
    <row r="558" spans="2:6" ht="15" x14ac:dyDescent="0.2">
      <c r="B558" s="103"/>
      <c r="C558" s="107"/>
      <c r="D558" s="42">
        <v>2922</v>
      </c>
      <c r="E558" s="38" t="s">
        <v>1483</v>
      </c>
      <c r="F558" s="49">
        <v>1</v>
      </c>
    </row>
    <row r="559" spans="2:6" ht="15" x14ac:dyDescent="0.2">
      <c r="B559" s="103"/>
      <c r="C559" s="107"/>
      <c r="D559" s="42">
        <v>2923</v>
      </c>
      <c r="E559" s="38" t="s">
        <v>1484</v>
      </c>
      <c r="F559" s="49">
        <v>6</v>
      </c>
    </row>
    <row r="560" spans="2:6" ht="30" x14ac:dyDescent="0.2">
      <c r="B560" s="103"/>
      <c r="C560" s="107"/>
      <c r="D560" s="42">
        <v>2924</v>
      </c>
      <c r="E560" s="38" t="s">
        <v>1485</v>
      </c>
      <c r="F560" s="49">
        <v>41</v>
      </c>
    </row>
    <row r="561" spans="2:6" ht="30" x14ac:dyDescent="0.2">
      <c r="B561" s="103"/>
      <c r="C561" s="107"/>
      <c r="D561" s="42">
        <v>2925</v>
      </c>
      <c r="E561" s="38" t="s">
        <v>1486</v>
      </c>
      <c r="F561" s="49">
        <v>1</v>
      </c>
    </row>
    <row r="562" spans="2:6" ht="15" x14ac:dyDescent="0.2">
      <c r="B562" s="103"/>
      <c r="C562" s="107"/>
      <c r="D562" s="42">
        <v>2927</v>
      </c>
      <c r="E562" s="38" t="s">
        <v>1487</v>
      </c>
      <c r="F562" s="49">
        <v>1</v>
      </c>
    </row>
    <row r="563" spans="2:6" ht="30" x14ac:dyDescent="0.2">
      <c r="B563" s="103"/>
      <c r="C563" s="107"/>
      <c r="D563" s="42">
        <v>2929</v>
      </c>
      <c r="E563" s="38" t="s">
        <v>1488</v>
      </c>
      <c r="F563" s="49">
        <v>5</v>
      </c>
    </row>
    <row r="564" spans="2:6" ht="30" x14ac:dyDescent="0.2">
      <c r="B564" s="103"/>
      <c r="C564" s="107"/>
      <c r="D564" s="42">
        <v>3110</v>
      </c>
      <c r="E564" s="38" t="s">
        <v>1489</v>
      </c>
      <c r="F564" s="49">
        <v>5</v>
      </c>
    </row>
    <row r="565" spans="2:6" ht="30" x14ac:dyDescent="0.2">
      <c r="B565" s="103"/>
      <c r="C565" s="107"/>
      <c r="D565" s="42">
        <v>3120</v>
      </c>
      <c r="E565" s="38" t="s">
        <v>1490</v>
      </c>
      <c r="F565" s="49">
        <v>1</v>
      </c>
    </row>
    <row r="566" spans="2:6" ht="30" x14ac:dyDescent="0.2">
      <c r="B566" s="103"/>
      <c r="C566" s="107"/>
      <c r="D566" s="42">
        <v>3190</v>
      </c>
      <c r="E566" s="38" t="s">
        <v>1491</v>
      </c>
      <c r="F566" s="49">
        <v>1</v>
      </c>
    </row>
    <row r="567" spans="2:6" ht="30" x14ac:dyDescent="0.2">
      <c r="B567" s="103"/>
      <c r="C567" s="107"/>
      <c r="D567" s="42">
        <v>3220</v>
      </c>
      <c r="E567" s="38" t="s">
        <v>1492</v>
      </c>
      <c r="F567" s="49">
        <v>1</v>
      </c>
    </row>
    <row r="568" spans="2:6" ht="30" x14ac:dyDescent="0.2">
      <c r="B568" s="103"/>
      <c r="C568" s="107"/>
      <c r="D568" s="42">
        <v>3313</v>
      </c>
      <c r="E568" s="38" t="s">
        <v>1493</v>
      </c>
      <c r="F568" s="49">
        <v>2</v>
      </c>
    </row>
    <row r="569" spans="2:6" ht="30" x14ac:dyDescent="0.2">
      <c r="B569" s="103"/>
      <c r="C569" s="107"/>
      <c r="D569" s="42">
        <v>3320</v>
      </c>
      <c r="E569" s="38" t="s">
        <v>1494</v>
      </c>
      <c r="F569" s="49">
        <v>1</v>
      </c>
    </row>
    <row r="570" spans="2:6" ht="30" x14ac:dyDescent="0.2">
      <c r="B570" s="103"/>
      <c r="C570" s="107"/>
      <c r="D570" s="42">
        <v>3420</v>
      </c>
      <c r="E570" s="38" t="s">
        <v>1495</v>
      </c>
      <c r="F570" s="49">
        <v>1</v>
      </c>
    </row>
    <row r="571" spans="2:6" ht="15" x14ac:dyDescent="0.2">
      <c r="B571" s="103"/>
      <c r="C571" s="107"/>
      <c r="D571" s="42">
        <v>3511</v>
      </c>
      <c r="E571" s="38" t="s">
        <v>1496</v>
      </c>
      <c r="F571" s="49">
        <v>9</v>
      </c>
    </row>
    <row r="572" spans="2:6" ht="30" x14ac:dyDescent="0.2">
      <c r="B572" s="103"/>
      <c r="C572" s="107"/>
      <c r="D572" s="42">
        <v>3520</v>
      </c>
      <c r="E572" s="38" t="s">
        <v>1497</v>
      </c>
      <c r="F572" s="49">
        <v>1</v>
      </c>
    </row>
    <row r="573" spans="2:6" ht="30" x14ac:dyDescent="0.2">
      <c r="B573" s="103"/>
      <c r="C573" s="107"/>
      <c r="D573" s="42">
        <v>3592</v>
      </c>
      <c r="E573" s="38" t="s">
        <v>1498</v>
      </c>
      <c r="F573" s="49">
        <v>1</v>
      </c>
    </row>
    <row r="574" spans="2:6" ht="15" x14ac:dyDescent="0.2">
      <c r="B574" s="103"/>
      <c r="C574" s="107"/>
      <c r="D574" s="42">
        <v>3610</v>
      </c>
      <c r="E574" s="38" t="s">
        <v>1499</v>
      </c>
      <c r="F574" s="49">
        <v>5</v>
      </c>
    </row>
    <row r="575" spans="2:6" ht="15" x14ac:dyDescent="0.2">
      <c r="B575" s="103"/>
      <c r="C575" s="107"/>
      <c r="D575" s="42">
        <v>3699</v>
      </c>
      <c r="E575" s="38" t="s">
        <v>1500</v>
      </c>
      <c r="F575" s="49">
        <v>1</v>
      </c>
    </row>
    <row r="576" spans="2:6" ht="30" x14ac:dyDescent="0.2">
      <c r="B576" s="103"/>
      <c r="C576" s="107"/>
      <c r="D576" s="42">
        <v>3710</v>
      </c>
      <c r="E576" s="38" t="s">
        <v>1501</v>
      </c>
      <c r="F576" s="49">
        <v>1</v>
      </c>
    </row>
    <row r="577" spans="2:6" ht="30" x14ac:dyDescent="0.2">
      <c r="B577" s="103"/>
      <c r="C577" s="107"/>
      <c r="D577" s="42">
        <v>3720</v>
      </c>
      <c r="E577" s="38" t="s">
        <v>1502</v>
      </c>
      <c r="F577" s="49">
        <v>5</v>
      </c>
    </row>
    <row r="578" spans="2:6" ht="30" x14ac:dyDescent="0.2">
      <c r="B578" s="103"/>
      <c r="C578" s="107"/>
      <c r="D578" s="42">
        <v>4010</v>
      </c>
      <c r="E578" s="38" t="s">
        <v>1503</v>
      </c>
      <c r="F578" s="49">
        <v>25</v>
      </c>
    </row>
    <row r="579" spans="2:6" ht="30" x14ac:dyDescent="0.2">
      <c r="B579" s="103"/>
      <c r="C579" s="107"/>
      <c r="D579" s="42">
        <v>4020</v>
      </c>
      <c r="E579" s="38" t="s">
        <v>1504</v>
      </c>
      <c r="F579" s="49">
        <v>5</v>
      </c>
    </row>
    <row r="580" spans="2:6" ht="15" x14ac:dyDescent="0.2">
      <c r="B580" s="103"/>
      <c r="C580" s="107"/>
      <c r="D580" s="42">
        <v>4100</v>
      </c>
      <c r="E580" s="38" t="s">
        <v>1505</v>
      </c>
      <c r="F580" s="49">
        <v>15</v>
      </c>
    </row>
    <row r="581" spans="2:6" ht="15" x14ac:dyDescent="0.2">
      <c r="B581" s="103"/>
      <c r="C581" s="107"/>
      <c r="D581" s="42">
        <v>4510</v>
      </c>
      <c r="E581" s="38" t="s">
        <v>1506</v>
      </c>
      <c r="F581" s="49">
        <v>40</v>
      </c>
    </row>
    <row r="582" spans="2:6" ht="30" x14ac:dyDescent="0.2">
      <c r="B582" s="103"/>
      <c r="C582" s="107"/>
      <c r="D582" s="42">
        <v>4520</v>
      </c>
      <c r="E582" s="38" t="s">
        <v>1507</v>
      </c>
      <c r="F582" s="49">
        <v>720</v>
      </c>
    </row>
    <row r="583" spans="2:6" ht="15" x14ac:dyDescent="0.2">
      <c r="B583" s="103"/>
      <c r="C583" s="107"/>
      <c r="D583" s="42">
        <v>4530</v>
      </c>
      <c r="E583" s="38" t="s">
        <v>1508</v>
      </c>
      <c r="F583" s="49">
        <v>178</v>
      </c>
    </row>
    <row r="584" spans="2:6" ht="15" x14ac:dyDescent="0.2">
      <c r="B584" s="103"/>
      <c r="C584" s="107"/>
      <c r="D584" s="42">
        <v>4540</v>
      </c>
      <c r="E584" s="38" t="s">
        <v>1509</v>
      </c>
      <c r="F584" s="49">
        <v>57</v>
      </c>
    </row>
    <row r="585" spans="2:6" ht="30" x14ac:dyDescent="0.2">
      <c r="B585" s="103"/>
      <c r="C585" s="107"/>
      <c r="D585" s="42">
        <v>4550</v>
      </c>
      <c r="E585" s="38" t="s">
        <v>1510</v>
      </c>
      <c r="F585" s="49">
        <v>35</v>
      </c>
    </row>
    <row r="586" spans="2:6" ht="30" x14ac:dyDescent="0.2">
      <c r="B586" s="103"/>
      <c r="C586" s="107"/>
      <c r="D586" s="42">
        <v>5000</v>
      </c>
      <c r="E586" s="38" t="s">
        <v>1511</v>
      </c>
      <c r="F586" s="49">
        <v>19</v>
      </c>
    </row>
    <row r="587" spans="2:6" ht="15" x14ac:dyDescent="0.2">
      <c r="B587" s="103"/>
      <c r="C587" s="107"/>
      <c r="D587" s="42">
        <v>5010</v>
      </c>
      <c r="E587" s="38" t="s">
        <v>1512</v>
      </c>
      <c r="F587" s="49">
        <v>1</v>
      </c>
    </row>
    <row r="588" spans="2:6" ht="30" x14ac:dyDescent="0.2">
      <c r="B588" s="103"/>
      <c r="C588" s="107"/>
      <c r="D588" s="42">
        <v>5020</v>
      </c>
      <c r="E588" s="38" t="s">
        <v>1513</v>
      </c>
      <c r="F588" s="49">
        <v>48</v>
      </c>
    </row>
    <row r="589" spans="2:6" ht="30" x14ac:dyDescent="0.2">
      <c r="B589" s="103"/>
      <c r="C589" s="107"/>
      <c r="D589" s="42">
        <v>5030</v>
      </c>
      <c r="E589" s="38" t="s">
        <v>1514</v>
      </c>
      <c r="F589" s="49">
        <v>2</v>
      </c>
    </row>
    <row r="590" spans="2:6" ht="30" x14ac:dyDescent="0.2">
      <c r="B590" s="103"/>
      <c r="C590" s="107"/>
      <c r="D590" s="42">
        <v>5040</v>
      </c>
      <c r="E590" s="38" t="s">
        <v>1515</v>
      </c>
      <c r="F590" s="49">
        <v>1</v>
      </c>
    </row>
    <row r="591" spans="2:6" ht="30" x14ac:dyDescent="0.2">
      <c r="B591" s="103"/>
      <c r="C591" s="107"/>
      <c r="D591" s="42">
        <v>5050</v>
      </c>
      <c r="E591" s="38" t="s">
        <v>1516</v>
      </c>
      <c r="F591" s="49">
        <v>17</v>
      </c>
    </row>
    <row r="592" spans="2:6" ht="30" x14ac:dyDescent="0.2">
      <c r="B592" s="103"/>
      <c r="C592" s="107"/>
      <c r="D592" s="42">
        <v>5121</v>
      </c>
      <c r="E592" s="38" t="s">
        <v>1517</v>
      </c>
      <c r="F592" s="49">
        <v>7</v>
      </c>
    </row>
    <row r="593" spans="2:6" ht="30" x14ac:dyDescent="0.2">
      <c r="B593" s="103"/>
      <c r="C593" s="107"/>
      <c r="D593" s="42">
        <v>5122</v>
      </c>
      <c r="E593" s="38" t="s">
        <v>1518</v>
      </c>
      <c r="F593" s="49">
        <v>11</v>
      </c>
    </row>
    <row r="594" spans="2:6" ht="30" x14ac:dyDescent="0.2">
      <c r="B594" s="103"/>
      <c r="C594" s="107"/>
      <c r="D594" s="42">
        <v>5139</v>
      </c>
      <c r="E594" s="38" t="s">
        <v>1519</v>
      </c>
      <c r="F594" s="49">
        <v>3</v>
      </c>
    </row>
    <row r="595" spans="2:6" ht="30" x14ac:dyDescent="0.2">
      <c r="B595" s="103"/>
      <c r="C595" s="107"/>
      <c r="D595" s="42">
        <v>5141</v>
      </c>
      <c r="E595" s="38" t="s">
        <v>1520</v>
      </c>
      <c r="F595" s="49">
        <v>1</v>
      </c>
    </row>
    <row r="596" spans="2:6" ht="30" x14ac:dyDescent="0.2">
      <c r="B596" s="103"/>
      <c r="C596" s="107"/>
      <c r="D596" s="42">
        <v>5143</v>
      </c>
      <c r="E596" s="38" t="s">
        <v>1521</v>
      </c>
      <c r="F596" s="49">
        <v>1</v>
      </c>
    </row>
    <row r="597" spans="2:6" ht="30" x14ac:dyDescent="0.2">
      <c r="B597" s="103"/>
      <c r="C597" s="107"/>
      <c r="D597" s="42">
        <v>5150</v>
      </c>
      <c r="E597" s="38" t="s">
        <v>1522</v>
      </c>
      <c r="F597" s="49">
        <v>1</v>
      </c>
    </row>
    <row r="598" spans="2:6" ht="15" x14ac:dyDescent="0.2">
      <c r="B598" s="103"/>
      <c r="C598" s="107"/>
      <c r="D598" s="42">
        <v>5190</v>
      </c>
      <c r="E598" s="38" t="s">
        <v>1523</v>
      </c>
      <c r="F598" s="49">
        <v>1</v>
      </c>
    </row>
    <row r="599" spans="2:6" ht="30" x14ac:dyDescent="0.2">
      <c r="B599" s="103"/>
      <c r="C599" s="107"/>
      <c r="D599" s="42">
        <v>5211</v>
      </c>
      <c r="E599" s="38" t="s">
        <v>1524</v>
      </c>
      <c r="F599" s="49">
        <v>16</v>
      </c>
    </row>
    <row r="600" spans="2:6" ht="30" x14ac:dyDescent="0.2">
      <c r="B600" s="103"/>
      <c r="C600" s="107"/>
      <c r="D600" s="42">
        <v>5219</v>
      </c>
      <c r="E600" s="38" t="s">
        <v>1525</v>
      </c>
      <c r="F600" s="49">
        <v>11</v>
      </c>
    </row>
    <row r="601" spans="2:6" ht="30" x14ac:dyDescent="0.2">
      <c r="B601" s="103"/>
      <c r="C601" s="107"/>
      <c r="D601" s="42">
        <v>5220</v>
      </c>
      <c r="E601" s="38" t="s">
        <v>1526</v>
      </c>
      <c r="F601" s="49">
        <v>9</v>
      </c>
    </row>
    <row r="602" spans="2:6" ht="30" x14ac:dyDescent="0.2">
      <c r="B602" s="103"/>
      <c r="C602" s="107"/>
      <c r="D602" s="42">
        <v>5231</v>
      </c>
      <c r="E602" s="38" t="s">
        <v>1527</v>
      </c>
      <c r="F602" s="49">
        <v>7</v>
      </c>
    </row>
    <row r="603" spans="2:6" ht="30" x14ac:dyDescent="0.2">
      <c r="B603" s="103"/>
      <c r="C603" s="107"/>
      <c r="D603" s="42">
        <v>5232</v>
      </c>
      <c r="E603" s="38" t="s">
        <v>1528</v>
      </c>
      <c r="F603" s="49">
        <v>6</v>
      </c>
    </row>
    <row r="604" spans="2:6" ht="30" x14ac:dyDescent="0.2">
      <c r="B604" s="103"/>
      <c r="C604" s="107"/>
      <c r="D604" s="42">
        <v>5233</v>
      </c>
      <c r="E604" s="38" t="s">
        <v>1529</v>
      </c>
      <c r="F604" s="49">
        <v>3</v>
      </c>
    </row>
    <row r="605" spans="2:6" ht="30" x14ac:dyDescent="0.2">
      <c r="B605" s="103"/>
      <c r="C605" s="107"/>
      <c r="D605" s="42">
        <v>5234</v>
      </c>
      <c r="E605" s="38" t="s">
        <v>1530</v>
      </c>
      <c r="F605" s="49">
        <v>1</v>
      </c>
    </row>
    <row r="606" spans="2:6" ht="30" x14ac:dyDescent="0.2">
      <c r="B606" s="103"/>
      <c r="C606" s="107"/>
      <c r="D606" s="42">
        <v>5239</v>
      </c>
      <c r="E606" s="38" t="s">
        <v>1531</v>
      </c>
      <c r="F606" s="49">
        <v>11</v>
      </c>
    </row>
    <row r="607" spans="2:6" ht="30" x14ac:dyDescent="0.2">
      <c r="B607" s="103"/>
      <c r="C607" s="107"/>
      <c r="D607" s="42">
        <v>5251</v>
      </c>
      <c r="E607" s="38" t="s">
        <v>1532</v>
      </c>
      <c r="F607" s="49">
        <v>3</v>
      </c>
    </row>
    <row r="608" spans="2:6" ht="30" x14ac:dyDescent="0.2">
      <c r="B608" s="103"/>
      <c r="C608" s="107"/>
      <c r="D608" s="42">
        <v>5252</v>
      </c>
      <c r="E608" s="38" t="s">
        <v>1533</v>
      </c>
      <c r="F608" s="49">
        <v>1</v>
      </c>
    </row>
    <row r="609" spans="2:6" ht="30" x14ac:dyDescent="0.2">
      <c r="B609" s="103"/>
      <c r="C609" s="107"/>
      <c r="D609" s="42">
        <v>5259</v>
      </c>
      <c r="E609" s="38" t="s">
        <v>1534</v>
      </c>
      <c r="F609" s="49">
        <v>2</v>
      </c>
    </row>
    <row r="610" spans="2:6" ht="30" x14ac:dyDescent="0.2">
      <c r="B610" s="103"/>
      <c r="C610" s="107"/>
      <c r="D610" s="42">
        <v>5260</v>
      </c>
      <c r="E610" s="38" t="s">
        <v>1535</v>
      </c>
      <c r="F610" s="49">
        <v>1</v>
      </c>
    </row>
    <row r="611" spans="2:6" ht="30" x14ac:dyDescent="0.2">
      <c r="B611" s="103"/>
      <c r="C611" s="107"/>
      <c r="D611" s="42">
        <v>5510</v>
      </c>
      <c r="E611" s="38" t="s">
        <v>1536</v>
      </c>
      <c r="F611" s="49">
        <v>8</v>
      </c>
    </row>
    <row r="612" spans="2:6" ht="15" x14ac:dyDescent="0.2">
      <c r="B612" s="103"/>
      <c r="C612" s="107"/>
      <c r="D612" s="42">
        <v>5520</v>
      </c>
      <c r="E612" s="38" t="s">
        <v>1537</v>
      </c>
      <c r="F612" s="49">
        <v>339</v>
      </c>
    </row>
    <row r="613" spans="2:6" ht="15" x14ac:dyDescent="0.2">
      <c r="B613" s="103"/>
      <c r="C613" s="107"/>
      <c r="D613" s="42">
        <v>6010</v>
      </c>
      <c r="E613" s="38" t="s">
        <v>1538</v>
      </c>
      <c r="F613" s="49">
        <v>8</v>
      </c>
    </row>
    <row r="614" spans="2:6" ht="30" x14ac:dyDescent="0.2">
      <c r="B614" s="103"/>
      <c r="C614" s="107"/>
      <c r="D614" s="42">
        <v>6021</v>
      </c>
      <c r="E614" s="38" t="s">
        <v>1539</v>
      </c>
      <c r="F614" s="49">
        <v>48</v>
      </c>
    </row>
    <row r="615" spans="2:6" ht="30" x14ac:dyDescent="0.2">
      <c r="B615" s="103"/>
      <c r="C615" s="107"/>
      <c r="D615" s="42">
        <v>6022</v>
      </c>
      <c r="E615" s="38" t="s">
        <v>1540</v>
      </c>
      <c r="F615" s="49">
        <v>44</v>
      </c>
    </row>
    <row r="616" spans="2:6" ht="15" x14ac:dyDescent="0.2">
      <c r="B616" s="103"/>
      <c r="C616" s="107"/>
      <c r="D616" s="42">
        <v>6023</v>
      </c>
      <c r="E616" s="38" t="s">
        <v>1541</v>
      </c>
      <c r="F616" s="49">
        <v>214</v>
      </c>
    </row>
    <row r="617" spans="2:6" ht="15" x14ac:dyDescent="0.2">
      <c r="B617" s="103"/>
      <c r="C617" s="107"/>
      <c r="D617" s="42">
        <v>6110</v>
      </c>
      <c r="E617" s="38" t="s">
        <v>1542</v>
      </c>
      <c r="F617" s="49">
        <v>8</v>
      </c>
    </row>
    <row r="618" spans="2:6" ht="15" x14ac:dyDescent="0.2">
      <c r="B618" s="103"/>
      <c r="C618" s="107"/>
      <c r="D618" s="42">
        <v>6120</v>
      </c>
      <c r="E618" s="38" t="s">
        <v>1543</v>
      </c>
      <c r="F618" s="49">
        <v>1</v>
      </c>
    </row>
    <row r="619" spans="2:6" ht="15" x14ac:dyDescent="0.2">
      <c r="B619" s="103"/>
      <c r="C619" s="107"/>
      <c r="D619" s="42">
        <v>6210</v>
      </c>
      <c r="E619" s="38" t="s">
        <v>1544</v>
      </c>
      <c r="F619" s="49">
        <v>2</v>
      </c>
    </row>
    <row r="620" spans="2:6" ht="15" x14ac:dyDescent="0.2">
      <c r="B620" s="103"/>
      <c r="C620" s="107"/>
      <c r="D620" s="42">
        <v>6220</v>
      </c>
      <c r="E620" s="38" t="s">
        <v>1545</v>
      </c>
      <c r="F620" s="49">
        <v>1</v>
      </c>
    </row>
    <row r="621" spans="2:6" ht="15" x14ac:dyDescent="0.2">
      <c r="B621" s="103"/>
      <c r="C621" s="107"/>
      <c r="D621" s="42">
        <v>6301</v>
      </c>
      <c r="E621" s="38" t="s">
        <v>1546</v>
      </c>
      <c r="F621" s="49">
        <v>32</v>
      </c>
    </row>
    <row r="622" spans="2:6" ht="15" x14ac:dyDescent="0.2">
      <c r="B622" s="103"/>
      <c r="C622" s="107"/>
      <c r="D622" s="42">
        <v>6302</v>
      </c>
      <c r="E622" s="38" t="s">
        <v>1547</v>
      </c>
      <c r="F622" s="49">
        <v>20</v>
      </c>
    </row>
    <row r="623" spans="2:6" ht="30" x14ac:dyDescent="0.2">
      <c r="B623" s="103"/>
      <c r="C623" s="107"/>
      <c r="D623" s="42">
        <v>6303</v>
      </c>
      <c r="E623" s="38" t="s">
        <v>1548</v>
      </c>
      <c r="F623" s="49">
        <v>21</v>
      </c>
    </row>
    <row r="624" spans="2:6" ht="30" x14ac:dyDescent="0.2">
      <c r="B624" s="103"/>
      <c r="C624" s="107"/>
      <c r="D624" s="42">
        <v>6304</v>
      </c>
      <c r="E624" s="38" t="s">
        <v>1549</v>
      </c>
      <c r="F624" s="49">
        <v>5</v>
      </c>
    </row>
    <row r="625" spans="2:6" ht="15" x14ac:dyDescent="0.2">
      <c r="B625" s="103"/>
      <c r="C625" s="107"/>
      <c r="D625" s="42">
        <v>6309</v>
      </c>
      <c r="E625" s="38" t="s">
        <v>1550</v>
      </c>
      <c r="F625" s="49">
        <v>4</v>
      </c>
    </row>
    <row r="626" spans="2:6" ht="15" x14ac:dyDescent="0.2">
      <c r="B626" s="103"/>
      <c r="C626" s="107"/>
      <c r="D626" s="42">
        <v>6411</v>
      </c>
      <c r="E626" s="38" t="s">
        <v>1551</v>
      </c>
      <c r="F626" s="49">
        <v>5</v>
      </c>
    </row>
    <row r="627" spans="2:6" ht="30" x14ac:dyDescent="0.2">
      <c r="B627" s="103"/>
      <c r="C627" s="107"/>
      <c r="D627" s="42">
        <v>6412</v>
      </c>
      <c r="E627" s="38" t="s">
        <v>1552</v>
      </c>
      <c r="F627" s="49">
        <v>3</v>
      </c>
    </row>
    <row r="628" spans="2:6" ht="15" x14ac:dyDescent="0.2">
      <c r="B628" s="103"/>
      <c r="C628" s="107"/>
      <c r="D628" s="42">
        <v>6420</v>
      </c>
      <c r="E628" s="38" t="s">
        <v>1553</v>
      </c>
      <c r="F628" s="49">
        <v>38</v>
      </c>
    </row>
    <row r="629" spans="2:6" ht="15" x14ac:dyDescent="0.2">
      <c r="B629" s="103"/>
      <c r="C629" s="107"/>
      <c r="D629" s="42">
        <v>6511</v>
      </c>
      <c r="E629" s="38" t="s">
        <v>1554</v>
      </c>
      <c r="F629" s="49">
        <v>1</v>
      </c>
    </row>
    <row r="630" spans="2:6" ht="15" x14ac:dyDescent="0.2">
      <c r="B630" s="103"/>
      <c r="C630" s="107"/>
      <c r="D630" s="42">
        <v>6519</v>
      </c>
      <c r="E630" s="38" t="s">
        <v>1555</v>
      </c>
      <c r="F630" s="49">
        <v>8</v>
      </c>
    </row>
    <row r="631" spans="2:6" ht="15" x14ac:dyDescent="0.2">
      <c r="B631" s="103"/>
      <c r="C631" s="107"/>
      <c r="D631" s="42">
        <v>6592</v>
      </c>
      <c r="E631" s="38" t="s">
        <v>1556</v>
      </c>
      <c r="F631" s="49">
        <v>1</v>
      </c>
    </row>
    <row r="632" spans="2:6" ht="15" x14ac:dyDescent="0.2">
      <c r="B632" s="103"/>
      <c r="C632" s="107"/>
      <c r="D632" s="42">
        <v>6601</v>
      </c>
      <c r="E632" s="38" t="s">
        <v>1557</v>
      </c>
      <c r="F632" s="49">
        <v>1</v>
      </c>
    </row>
    <row r="633" spans="2:6" ht="15" x14ac:dyDescent="0.2">
      <c r="B633" s="103"/>
      <c r="C633" s="107"/>
      <c r="D633" s="42">
        <v>6603</v>
      </c>
      <c r="E633" s="38" t="s">
        <v>1558</v>
      </c>
      <c r="F633" s="49">
        <v>1</v>
      </c>
    </row>
    <row r="634" spans="2:6" ht="30" x14ac:dyDescent="0.2">
      <c r="B634" s="103"/>
      <c r="C634" s="107"/>
      <c r="D634" s="42">
        <v>6719</v>
      </c>
      <c r="E634" s="38" t="s">
        <v>1559</v>
      </c>
      <c r="F634" s="49">
        <v>1</v>
      </c>
    </row>
    <row r="635" spans="2:6" ht="30" x14ac:dyDescent="0.2">
      <c r="B635" s="103"/>
      <c r="C635" s="107"/>
      <c r="D635" s="42">
        <v>7010</v>
      </c>
      <c r="E635" s="38" t="s">
        <v>1560</v>
      </c>
      <c r="F635" s="49">
        <v>6</v>
      </c>
    </row>
    <row r="636" spans="2:6" ht="30" x14ac:dyDescent="0.2">
      <c r="B636" s="103"/>
      <c r="C636" s="107"/>
      <c r="D636" s="42">
        <v>7020</v>
      </c>
      <c r="E636" s="38" t="s">
        <v>1561</v>
      </c>
      <c r="F636" s="49">
        <v>8</v>
      </c>
    </row>
    <row r="637" spans="2:6" ht="30" x14ac:dyDescent="0.2">
      <c r="B637" s="103"/>
      <c r="C637" s="107"/>
      <c r="D637" s="42">
        <v>7111</v>
      </c>
      <c r="E637" s="38" t="s">
        <v>1562</v>
      </c>
      <c r="F637" s="49">
        <v>2</v>
      </c>
    </row>
    <row r="638" spans="2:6" ht="30" x14ac:dyDescent="0.2">
      <c r="B638" s="103"/>
      <c r="C638" s="107"/>
      <c r="D638" s="42">
        <v>7121</v>
      </c>
      <c r="E638" s="38" t="s">
        <v>1563</v>
      </c>
      <c r="F638" s="49">
        <v>3</v>
      </c>
    </row>
    <row r="639" spans="2:6" ht="30" x14ac:dyDescent="0.2">
      <c r="B639" s="103"/>
      <c r="C639" s="107"/>
      <c r="D639" s="42">
        <v>7122</v>
      </c>
      <c r="E639" s="38" t="s">
        <v>1564</v>
      </c>
      <c r="F639" s="49">
        <v>13</v>
      </c>
    </row>
    <row r="640" spans="2:6" ht="30" x14ac:dyDescent="0.2">
      <c r="B640" s="103"/>
      <c r="C640" s="107"/>
      <c r="D640" s="42">
        <v>7129</v>
      </c>
      <c r="E640" s="38" t="s">
        <v>1565</v>
      </c>
      <c r="F640" s="49">
        <v>7</v>
      </c>
    </row>
    <row r="641" spans="2:6" ht="30" x14ac:dyDescent="0.2">
      <c r="B641" s="103"/>
      <c r="C641" s="107"/>
      <c r="D641" s="42">
        <v>7130</v>
      </c>
      <c r="E641" s="38" t="s">
        <v>1566</v>
      </c>
      <c r="F641" s="49">
        <v>1</v>
      </c>
    </row>
    <row r="642" spans="2:6" ht="15" x14ac:dyDescent="0.2">
      <c r="B642" s="103"/>
      <c r="C642" s="107"/>
      <c r="D642" s="42">
        <v>7210</v>
      </c>
      <c r="E642" s="38" t="s">
        <v>1567</v>
      </c>
      <c r="F642" s="49">
        <v>7</v>
      </c>
    </row>
    <row r="643" spans="2:6" ht="30" x14ac:dyDescent="0.2">
      <c r="B643" s="103"/>
      <c r="C643" s="107"/>
      <c r="D643" s="42">
        <v>7220</v>
      </c>
      <c r="E643" s="38" t="s">
        <v>1568</v>
      </c>
      <c r="F643" s="49">
        <v>12</v>
      </c>
    </row>
    <row r="644" spans="2:6" ht="15" x14ac:dyDescent="0.2">
      <c r="B644" s="103"/>
      <c r="C644" s="107"/>
      <c r="D644" s="42">
        <v>7230</v>
      </c>
      <c r="E644" s="38" t="s">
        <v>1569</v>
      </c>
      <c r="F644" s="49">
        <v>3</v>
      </c>
    </row>
    <row r="645" spans="2:6" ht="15" x14ac:dyDescent="0.2">
      <c r="B645" s="103"/>
      <c r="C645" s="107"/>
      <c r="D645" s="42">
        <v>7240</v>
      </c>
      <c r="E645" s="38" t="s">
        <v>1570</v>
      </c>
      <c r="F645" s="49">
        <v>1</v>
      </c>
    </row>
    <row r="646" spans="2:6" ht="30" x14ac:dyDescent="0.2">
      <c r="B646" s="103"/>
      <c r="C646" s="107"/>
      <c r="D646" s="42">
        <v>7250</v>
      </c>
      <c r="E646" s="38" t="s">
        <v>1571</v>
      </c>
      <c r="F646" s="49">
        <v>5</v>
      </c>
    </row>
    <row r="647" spans="2:6" ht="15" x14ac:dyDescent="0.2">
      <c r="B647" s="103"/>
      <c r="C647" s="107"/>
      <c r="D647" s="42">
        <v>7290</v>
      </c>
      <c r="E647" s="38" t="s">
        <v>1572</v>
      </c>
      <c r="F647" s="49">
        <v>2</v>
      </c>
    </row>
    <row r="648" spans="2:6" ht="30" x14ac:dyDescent="0.2">
      <c r="B648" s="103"/>
      <c r="C648" s="107"/>
      <c r="D648" s="42">
        <v>7310</v>
      </c>
      <c r="E648" s="38" t="s">
        <v>1573</v>
      </c>
      <c r="F648" s="49">
        <v>6</v>
      </c>
    </row>
    <row r="649" spans="2:6" ht="30" x14ac:dyDescent="0.2">
      <c r="B649" s="103"/>
      <c r="C649" s="107"/>
      <c r="D649" s="42">
        <v>7320</v>
      </c>
      <c r="E649" s="38" t="s">
        <v>1573</v>
      </c>
      <c r="F649" s="49">
        <v>1</v>
      </c>
    </row>
    <row r="650" spans="2:6" ht="15" x14ac:dyDescent="0.2">
      <c r="B650" s="103"/>
      <c r="C650" s="107"/>
      <c r="D650" s="42">
        <v>7411</v>
      </c>
      <c r="E650" s="38" t="s">
        <v>1574</v>
      </c>
      <c r="F650" s="49">
        <v>6</v>
      </c>
    </row>
    <row r="651" spans="2:6" ht="30" x14ac:dyDescent="0.2">
      <c r="B651" s="103"/>
      <c r="C651" s="107"/>
      <c r="D651" s="42">
        <v>7412</v>
      </c>
      <c r="E651" s="38" t="s">
        <v>1575</v>
      </c>
      <c r="F651" s="49">
        <v>7</v>
      </c>
    </row>
    <row r="652" spans="2:6" ht="30" x14ac:dyDescent="0.2">
      <c r="B652" s="103"/>
      <c r="C652" s="107"/>
      <c r="D652" s="42">
        <v>7413</v>
      </c>
      <c r="E652" s="38" t="s">
        <v>1576</v>
      </c>
      <c r="F652" s="49">
        <v>1</v>
      </c>
    </row>
    <row r="653" spans="2:6" ht="30" x14ac:dyDescent="0.2">
      <c r="B653" s="103"/>
      <c r="C653" s="107"/>
      <c r="D653" s="42">
        <v>7414</v>
      </c>
      <c r="E653" s="38" t="s">
        <v>1577</v>
      </c>
      <c r="F653" s="49">
        <v>20</v>
      </c>
    </row>
    <row r="654" spans="2:6" ht="30" x14ac:dyDescent="0.2">
      <c r="B654" s="103"/>
      <c r="C654" s="107"/>
      <c r="D654" s="42">
        <v>7421</v>
      </c>
      <c r="E654" s="38" t="s">
        <v>1578</v>
      </c>
      <c r="F654" s="49">
        <v>150</v>
      </c>
    </row>
    <row r="655" spans="2:6" ht="15" x14ac:dyDescent="0.2">
      <c r="B655" s="103"/>
      <c r="C655" s="107"/>
      <c r="D655" s="42">
        <v>7422</v>
      </c>
      <c r="E655" s="38" t="s">
        <v>1579</v>
      </c>
      <c r="F655" s="49">
        <v>13</v>
      </c>
    </row>
    <row r="656" spans="2:6" ht="15" x14ac:dyDescent="0.2">
      <c r="B656" s="103"/>
      <c r="C656" s="107"/>
      <c r="D656" s="42">
        <v>7430</v>
      </c>
      <c r="E656" s="38" t="s">
        <v>1580</v>
      </c>
      <c r="F656" s="49">
        <v>7</v>
      </c>
    </row>
    <row r="657" spans="2:6" ht="15" x14ac:dyDescent="0.2">
      <c r="B657" s="103"/>
      <c r="C657" s="107"/>
      <c r="D657" s="42">
        <v>7491</v>
      </c>
      <c r="E657" s="38" t="s">
        <v>1581</v>
      </c>
      <c r="F657" s="49">
        <v>896</v>
      </c>
    </row>
    <row r="658" spans="2:6" ht="15" x14ac:dyDescent="0.2">
      <c r="B658" s="103"/>
      <c r="C658" s="107"/>
      <c r="D658" s="42">
        <v>7492</v>
      </c>
      <c r="E658" s="38" t="s">
        <v>1582</v>
      </c>
      <c r="F658" s="49">
        <v>557</v>
      </c>
    </row>
    <row r="659" spans="2:6" ht="15" x14ac:dyDescent="0.2">
      <c r="B659" s="103"/>
      <c r="C659" s="107"/>
      <c r="D659" s="42">
        <v>7493</v>
      </c>
      <c r="E659" s="38" t="s">
        <v>1583</v>
      </c>
      <c r="F659" s="49">
        <v>643</v>
      </c>
    </row>
    <row r="660" spans="2:6" ht="15" x14ac:dyDescent="0.2">
      <c r="B660" s="103"/>
      <c r="C660" s="107"/>
      <c r="D660" s="42">
        <v>7494</v>
      </c>
      <c r="E660" s="38" t="s">
        <v>1584</v>
      </c>
      <c r="F660" s="49">
        <v>2</v>
      </c>
    </row>
    <row r="661" spans="2:6" ht="15" x14ac:dyDescent="0.2">
      <c r="B661" s="103"/>
      <c r="C661" s="107"/>
      <c r="D661" s="42">
        <v>7495</v>
      </c>
      <c r="E661" s="38" t="s">
        <v>1585</v>
      </c>
      <c r="F661" s="49">
        <v>13</v>
      </c>
    </row>
    <row r="662" spans="2:6" ht="15" x14ac:dyDescent="0.2">
      <c r="B662" s="103"/>
      <c r="C662" s="107"/>
      <c r="D662" s="42">
        <v>7499</v>
      </c>
      <c r="E662" s="38" t="s">
        <v>1586</v>
      </c>
      <c r="F662" s="49">
        <v>52</v>
      </c>
    </row>
    <row r="663" spans="2:6" ht="30" x14ac:dyDescent="0.2">
      <c r="B663" s="103"/>
      <c r="C663" s="107"/>
      <c r="D663" s="42">
        <v>7511</v>
      </c>
      <c r="E663" s="38" t="s">
        <v>1587</v>
      </c>
      <c r="F663" s="49">
        <v>36</v>
      </c>
    </row>
    <row r="664" spans="2:6" ht="30" x14ac:dyDescent="0.2">
      <c r="B664" s="103"/>
      <c r="C664" s="107"/>
      <c r="D664" s="42">
        <v>7512</v>
      </c>
      <c r="E664" s="38" t="s">
        <v>1588</v>
      </c>
      <c r="F664" s="49">
        <v>56</v>
      </c>
    </row>
    <row r="665" spans="2:6" ht="30" x14ac:dyDescent="0.2">
      <c r="B665" s="103"/>
      <c r="C665" s="107"/>
      <c r="D665" s="42">
        <v>7514</v>
      </c>
      <c r="E665" s="38" t="s">
        <v>1589</v>
      </c>
      <c r="F665" s="49">
        <v>2</v>
      </c>
    </row>
    <row r="666" spans="2:6" ht="15" x14ac:dyDescent="0.2">
      <c r="B666" s="103"/>
      <c r="C666" s="107"/>
      <c r="D666" s="42">
        <v>7522</v>
      </c>
      <c r="E666" s="38" t="s">
        <v>1590</v>
      </c>
      <c r="F666" s="49">
        <v>1</v>
      </c>
    </row>
    <row r="667" spans="2:6" ht="30" x14ac:dyDescent="0.2">
      <c r="B667" s="103"/>
      <c r="C667" s="107"/>
      <c r="D667" s="42">
        <v>7523</v>
      </c>
      <c r="E667" s="38" t="s">
        <v>1591</v>
      </c>
      <c r="F667" s="49">
        <v>7</v>
      </c>
    </row>
    <row r="668" spans="2:6" ht="15" x14ac:dyDescent="0.2">
      <c r="B668" s="103"/>
      <c r="C668" s="107"/>
      <c r="D668" s="42">
        <v>8010</v>
      </c>
      <c r="E668" s="38" t="s">
        <v>1592</v>
      </c>
      <c r="F668" s="49">
        <v>25</v>
      </c>
    </row>
    <row r="669" spans="2:6" ht="15" x14ac:dyDescent="0.2">
      <c r="B669" s="103"/>
      <c r="C669" s="107"/>
      <c r="D669" s="42">
        <v>8021</v>
      </c>
      <c r="E669" s="38" t="s">
        <v>1593</v>
      </c>
      <c r="F669" s="49">
        <v>8</v>
      </c>
    </row>
    <row r="670" spans="2:6" ht="15" x14ac:dyDescent="0.2">
      <c r="B670" s="103"/>
      <c r="C670" s="107"/>
      <c r="D670" s="42">
        <v>8030</v>
      </c>
      <c r="E670" s="38" t="s">
        <v>1594</v>
      </c>
      <c r="F670" s="49">
        <v>5</v>
      </c>
    </row>
    <row r="671" spans="2:6" ht="30" x14ac:dyDescent="0.2">
      <c r="B671" s="103"/>
      <c r="C671" s="107"/>
      <c r="D671" s="42">
        <v>8090</v>
      </c>
      <c r="E671" s="38" t="s">
        <v>1595</v>
      </c>
      <c r="F671" s="49">
        <v>4</v>
      </c>
    </row>
    <row r="672" spans="2:6" ht="15" x14ac:dyDescent="0.2">
      <c r="B672" s="103"/>
      <c r="C672" s="107"/>
      <c r="D672" s="42">
        <v>8511</v>
      </c>
      <c r="E672" s="38" t="s">
        <v>1596</v>
      </c>
      <c r="F672" s="49">
        <v>33</v>
      </c>
    </row>
    <row r="673" spans="2:6" ht="15" x14ac:dyDescent="0.2">
      <c r="B673" s="103"/>
      <c r="C673" s="107"/>
      <c r="D673" s="42">
        <v>8512</v>
      </c>
      <c r="E673" s="38" t="s">
        <v>1597</v>
      </c>
      <c r="F673" s="49">
        <v>15</v>
      </c>
    </row>
    <row r="674" spans="2:6" ht="30" x14ac:dyDescent="0.2">
      <c r="B674" s="103"/>
      <c r="C674" s="107"/>
      <c r="D674" s="42">
        <v>8519</v>
      </c>
      <c r="E674" s="38" t="s">
        <v>1598</v>
      </c>
      <c r="F674" s="49">
        <v>12</v>
      </c>
    </row>
    <row r="675" spans="2:6" ht="15" x14ac:dyDescent="0.2">
      <c r="B675" s="103"/>
      <c r="C675" s="107"/>
      <c r="D675" s="42">
        <v>8531</v>
      </c>
      <c r="E675" s="38" t="s">
        <v>1599</v>
      </c>
      <c r="F675" s="49">
        <v>5</v>
      </c>
    </row>
    <row r="676" spans="2:6" ht="15" x14ac:dyDescent="0.2">
      <c r="B676" s="103"/>
      <c r="C676" s="107"/>
      <c r="D676" s="42">
        <v>8532</v>
      </c>
      <c r="E676" s="38" t="s">
        <v>1600</v>
      </c>
      <c r="F676" s="49">
        <v>10</v>
      </c>
    </row>
    <row r="677" spans="2:6" ht="30" x14ac:dyDescent="0.2">
      <c r="B677" s="103"/>
      <c r="C677" s="107"/>
      <c r="D677" s="42">
        <v>9000</v>
      </c>
      <c r="E677" s="38" t="s">
        <v>1601</v>
      </c>
      <c r="F677" s="49">
        <v>67</v>
      </c>
    </row>
    <row r="678" spans="2:6" ht="30" x14ac:dyDescent="0.2">
      <c r="B678" s="103"/>
      <c r="C678" s="107"/>
      <c r="D678" s="42">
        <v>9111</v>
      </c>
      <c r="E678" s="38" t="s">
        <v>1602</v>
      </c>
      <c r="F678" s="49">
        <v>1</v>
      </c>
    </row>
    <row r="679" spans="2:6" ht="15" x14ac:dyDescent="0.2">
      <c r="B679" s="103"/>
      <c r="C679" s="107"/>
      <c r="D679" s="42">
        <v>9112</v>
      </c>
      <c r="E679" s="38" t="s">
        <v>1603</v>
      </c>
      <c r="F679" s="49">
        <v>1</v>
      </c>
    </row>
    <row r="680" spans="2:6" ht="15" x14ac:dyDescent="0.2">
      <c r="B680" s="103"/>
      <c r="C680" s="107"/>
      <c r="D680" s="42">
        <v>9191</v>
      </c>
      <c r="E680" s="38" t="s">
        <v>1604</v>
      </c>
      <c r="F680" s="49">
        <v>7</v>
      </c>
    </row>
    <row r="681" spans="2:6" ht="15" x14ac:dyDescent="0.2">
      <c r="B681" s="103"/>
      <c r="C681" s="107"/>
      <c r="D681" s="42">
        <v>9199</v>
      </c>
      <c r="E681" s="38" t="s">
        <v>1605</v>
      </c>
      <c r="F681" s="49">
        <v>15</v>
      </c>
    </row>
    <row r="682" spans="2:6" ht="30" x14ac:dyDescent="0.2">
      <c r="B682" s="103"/>
      <c r="C682" s="107"/>
      <c r="D682" s="42">
        <v>9211</v>
      </c>
      <c r="E682" s="38" t="s">
        <v>1606</v>
      </c>
      <c r="F682" s="49">
        <v>1</v>
      </c>
    </row>
    <row r="683" spans="2:6" ht="15" x14ac:dyDescent="0.2">
      <c r="B683" s="103"/>
      <c r="C683" s="107"/>
      <c r="D683" s="42">
        <v>9212</v>
      </c>
      <c r="E683" s="38" t="s">
        <v>1607</v>
      </c>
      <c r="F683" s="49">
        <v>1</v>
      </c>
    </row>
    <row r="684" spans="2:6" ht="30" x14ac:dyDescent="0.2">
      <c r="B684" s="103"/>
      <c r="C684" s="107"/>
      <c r="D684" s="42">
        <v>9214</v>
      </c>
      <c r="E684" s="38" t="s">
        <v>1608</v>
      </c>
      <c r="F684" s="49">
        <v>2</v>
      </c>
    </row>
    <row r="685" spans="2:6" ht="15" x14ac:dyDescent="0.2">
      <c r="B685" s="103"/>
      <c r="C685" s="107"/>
      <c r="D685" s="42">
        <v>9219</v>
      </c>
      <c r="E685" s="38" t="s">
        <v>1609</v>
      </c>
      <c r="F685" s="49">
        <v>2</v>
      </c>
    </row>
    <row r="686" spans="2:6" ht="15" x14ac:dyDescent="0.2">
      <c r="B686" s="103"/>
      <c r="C686" s="107"/>
      <c r="D686" s="42">
        <v>9220</v>
      </c>
      <c r="E686" s="38" t="s">
        <v>1610</v>
      </c>
      <c r="F686" s="49">
        <v>1</v>
      </c>
    </row>
    <row r="687" spans="2:6" ht="15" x14ac:dyDescent="0.2">
      <c r="B687" s="103"/>
      <c r="C687" s="107"/>
      <c r="D687" s="42">
        <v>9231</v>
      </c>
      <c r="E687" s="38" t="s">
        <v>1611</v>
      </c>
      <c r="F687" s="49">
        <v>1</v>
      </c>
    </row>
    <row r="688" spans="2:6" ht="15" x14ac:dyDescent="0.2">
      <c r="B688" s="103"/>
      <c r="C688" s="107"/>
      <c r="D688" s="42">
        <v>9241</v>
      </c>
      <c r="E688" s="38" t="s">
        <v>1612</v>
      </c>
      <c r="F688" s="49">
        <v>2</v>
      </c>
    </row>
    <row r="689" spans="2:6" ht="15" x14ac:dyDescent="0.2">
      <c r="B689" s="103"/>
      <c r="C689" s="107"/>
      <c r="D689" s="42">
        <v>9249</v>
      </c>
      <c r="E689" s="38" t="s">
        <v>1613</v>
      </c>
      <c r="F689" s="49">
        <v>3</v>
      </c>
    </row>
    <row r="690" spans="2:6" ht="30" x14ac:dyDescent="0.2">
      <c r="B690" s="103"/>
      <c r="C690" s="107"/>
      <c r="D690" s="42">
        <v>9301</v>
      </c>
      <c r="E690" s="38" t="s">
        <v>1614</v>
      </c>
      <c r="F690" s="49">
        <v>3</v>
      </c>
    </row>
    <row r="691" spans="2:6" ht="15" x14ac:dyDescent="0.2">
      <c r="B691" s="103"/>
      <c r="C691" s="107"/>
      <c r="D691" s="42">
        <v>9500</v>
      </c>
      <c r="E691" s="38" t="s">
        <v>1615</v>
      </c>
      <c r="F691" s="49">
        <v>16</v>
      </c>
    </row>
    <row r="692" spans="2:6" ht="15" x14ac:dyDescent="0.2">
      <c r="B692" s="103"/>
      <c r="C692" s="107"/>
      <c r="D692" s="42">
        <v>9900</v>
      </c>
      <c r="E692" s="38" t="s">
        <v>1616</v>
      </c>
      <c r="F692" s="49">
        <v>2</v>
      </c>
    </row>
    <row r="693" spans="2:6" ht="15" x14ac:dyDescent="0.2">
      <c r="B693" s="104"/>
      <c r="C693" s="98"/>
      <c r="D693" s="42">
        <v>9999</v>
      </c>
      <c r="E693" s="38" t="s">
        <v>775</v>
      </c>
      <c r="F693" s="49">
        <v>201</v>
      </c>
    </row>
    <row r="694" spans="2:6" ht="15" x14ac:dyDescent="0.2">
      <c r="B694" s="93" t="s">
        <v>1617</v>
      </c>
      <c r="C694" s="93" t="s">
        <v>1618</v>
      </c>
      <c r="D694" s="42">
        <v>1</v>
      </c>
      <c r="E694" s="38" t="s">
        <v>1619</v>
      </c>
      <c r="F694" s="49">
        <v>556</v>
      </c>
    </row>
    <row r="695" spans="2:6" ht="15" x14ac:dyDescent="0.2">
      <c r="B695" s="93"/>
      <c r="C695" s="93"/>
      <c r="D695" s="42">
        <v>2</v>
      </c>
      <c r="E695" s="38" t="s">
        <v>382</v>
      </c>
      <c r="F695" s="49">
        <v>1</v>
      </c>
    </row>
    <row r="696" spans="2:6" ht="15" x14ac:dyDescent="0.2">
      <c r="B696" s="93"/>
      <c r="C696" s="93"/>
      <c r="D696" s="42">
        <v>3</v>
      </c>
      <c r="E696" s="38" t="s">
        <v>1620</v>
      </c>
      <c r="F696" s="49">
        <v>107</v>
      </c>
    </row>
    <row r="697" spans="2:6" ht="15" x14ac:dyDescent="0.2">
      <c r="B697" s="93"/>
      <c r="C697" s="93"/>
      <c r="D697" s="42">
        <v>4</v>
      </c>
      <c r="E697" s="38" t="s">
        <v>1621</v>
      </c>
      <c r="F697" s="49">
        <v>314</v>
      </c>
    </row>
    <row r="698" spans="2:6" ht="15" x14ac:dyDescent="0.2">
      <c r="B698" s="93"/>
      <c r="C698" s="93"/>
      <c r="D698" s="42">
        <v>5</v>
      </c>
      <c r="E698" s="38" t="s">
        <v>1622</v>
      </c>
      <c r="F698" s="49">
        <v>45</v>
      </c>
    </row>
    <row r="699" spans="2:6" ht="15" x14ac:dyDescent="0.2">
      <c r="B699" s="93"/>
      <c r="C699" s="93"/>
      <c r="D699" s="42">
        <v>6</v>
      </c>
      <c r="E699" s="38" t="s">
        <v>1623</v>
      </c>
      <c r="F699" s="49">
        <v>1030</v>
      </c>
    </row>
    <row r="700" spans="2:6" ht="15" x14ac:dyDescent="0.2">
      <c r="B700" s="93"/>
      <c r="C700" s="93"/>
      <c r="D700" s="42">
        <v>7</v>
      </c>
      <c r="E700" s="38" t="s">
        <v>1624</v>
      </c>
      <c r="F700" s="49">
        <v>184</v>
      </c>
    </row>
    <row r="701" spans="2:6" ht="15" x14ac:dyDescent="0.2">
      <c r="B701" s="93"/>
      <c r="C701" s="93"/>
      <c r="D701" s="42">
        <v>8</v>
      </c>
      <c r="E701" s="38" t="s">
        <v>1625</v>
      </c>
      <c r="F701" s="49">
        <v>347</v>
      </c>
    </row>
    <row r="702" spans="2:6" ht="30" x14ac:dyDescent="0.2">
      <c r="B702" s="93"/>
      <c r="C702" s="93"/>
      <c r="D702" s="42">
        <v>9</v>
      </c>
      <c r="E702" s="38" t="s">
        <v>1626</v>
      </c>
      <c r="F702" s="49">
        <v>454</v>
      </c>
    </row>
    <row r="703" spans="2:6" ht="15" x14ac:dyDescent="0.2">
      <c r="B703" s="93"/>
      <c r="C703" s="93"/>
      <c r="D703" s="42">
        <v>10</v>
      </c>
      <c r="E703" s="38" t="s">
        <v>1627</v>
      </c>
      <c r="F703" s="49">
        <v>13</v>
      </c>
    </row>
    <row r="704" spans="2:6" ht="30" x14ac:dyDescent="0.2">
      <c r="B704" s="93"/>
      <c r="C704" s="93"/>
      <c r="D704" s="42">
        <v>11</v>
      </c>
      <c r="E704" s="38" t="s">
        <v>1628</v>
      </c>
      <c r="F704" s="49">
        <v>2444</v>
      </c>
    </row>
    <row r="705" spans="2:6" ht="15" x14ac:dyDescent="0.2">
      <c r="B705" s="93"/>
      <c r="C705" s="93"/>
      <c r="D705" s="42">
        <v>12</v>
      </c>
      <c r="E705" s="38" t="s">
        <v>1629</v>
      </c>
      <c r="F705" s="49">
        <v>102</v>
      </c>
    </row>
    <row r="706" spans="2:6" ht="15" x14ac:dyDescent="0.2">
      <c r="B706" s="93"/>
      <c r="C706" s="93"/>
      <c r="D706" s="42">
        <v>13</v>
      </c>
      <c r="E706" s="38" t="s">
        <v>1630</v>
      </c>
      <c r="F706" s="49">
        <v>42</v>
      </c>
    </row>
    <row r="707" spans="2:6" ht="15" x14ac:dyDescent="0.2">
      <c r="B707" s="93"/>
      <c r="C707" s="93"/>
      <c r="D707" s="42">
        <v>14</v>
      </c>
      <c r="E707" s="38" t="s">
        <v>1631</v>
      </c>
      <c r="F707" s="49">
        <v>75</v>
      </c>
    </row>
    <row r="708" spans="2:6" ht="30" x14ac:dyDescent="0.2">
      <c r="B708" s="93"/>
      <c r="C708" s="93"/>
      <c r="D708" s="42">
        <v>15</v>
      </c>
      <c r="E708" s="38" t="s">
        <v>1632</v>
      </c>
      <c r="F708" s="49">
        <v>107</v>
      </c>
    </row>
    <row r="709" spans="2:6" ht="15" x14ac:dyDescent="0.2">
      <c r="B709" s="93"/>
      <c r="C709" s="93"/>
      <c r="D709" s="42">
        <v>16</v>
      </c>
      <c r="E709" s="38" t="s">
        <v>1615</v>
      </c>
      <c r="F709" s="49">
        <v>16</v>
      </c>
    </row>
    <row r="710" spans="2:6" ht="15" x14ac:dyDescent="0.2">
      <c r="B710" s="93"/>
      <c r="C710" s="93"/>
      <c r="D710" s="42">
        <v>17</v>
      </c>
      <c r="E710" s="38" t="s">
        <v>1616</v>
      </c>
      <c r="F710" s="49">
        <v>2</v>
      </c>
    </row>
    <row r="711" spans="2:6" ht="15" x14ac:dyDescent="0.2">
      <c r="B711" s="93"/>
      <c r="C711" s="93"/>
      <c r="D711" s="42">
        <v>999</v>
      </c>
      <c r="E711" s="38" t="s">
        <v>775</v>
      </c>
      <c r="F711" s="49">
        <v>201</v>
      </c>
    </row>
    <row r="712" spans="2:6" ht="15" x14ac:dyDescent="0.2">
      <c r="B712" s="97" t="s">
        <v>1633</v>
      </c>
      <c r="C712" s="97" t="s">
        <v>1634</v>
      </c>
      <c r="D712" s="42">
        <v>111</v>
      </c>
      <c r="E712" s="38" t="s">
        <v>1429</v>
      </c>
      <c r="F712" s="49">
        <v>739</v>
      </c>
    </row>
    <row r="713" spans="2:6" ht="30" x14ac:dyDescent="0.2">
      <c r="B713" s="107"/>
      <c r="C713" s="107"/>
      <c r="D713" s="42">
        <v>112</v>
      </c>
      <c r="E713" s="38" t="s">
        <v>1430</v>
      </c>
      <c r="F713" s="49">
        <v>1857</v>
      </c>
    </row>
    <row r="714" spans="2:6" ht="30" x14ac:dyDescent="0.2">
      <c r="B714" s="107"/>
      <c r="C714" s="107"/>
      <c r="D714" s="42">
        <v>113</v>
      </c>
      <c r="E714" s="38" t="s">
        <v>1431</v>
      </c>
      <c r="F714" s="49">
        <v>4548</v>
      </c>
    </row>
    <row r="715" spans="2:6" ht="30" x14ac:dyDescent="0.2">
      <c r="B715" s="107"/>
      <c r="C715" s="107"/>
      <c r="D715" s="42">
        <v>121</v>
      </c>
      <c r="E715" s="38" t="s">
        <v>1432</v>
      </c>
      <c r="F715" s="49">
        <v>869</v>
      </c>
    </row>
    <row r="716" spans="2:6" ht="30" x14ac:dyDescent="0.2">
      <c r="B716" s="107"/>
      <c r="C716" s="107"/>
      <c r="D716" s="42">
        <v>122</v>
      </c>
      <c r="E716" s="38" t="s">
        <v>1635</v>
      </c>
      <c r="F716" s="49">
        <v>258</v>
      </c>
    </row>
    <row r="717" spans="2:6" ht="30" x14ac:dyDescent="0.2">
      <c r="B717" s="107"/>
      <c r="C717" s="107"/>
      <c r="D717" s="42">
        <v>130</v>
      </c>
      <c r="E717" s="38" t="s">
        <v>1433</v>
      </c>
      <c r="F717" s="49">
        <v>213</v>
      </c>
    </row>
    <row r="718" spans="2:6" ht="30" x14ac:dyDescent="0.2">
      <c r="B718" s="107"/>
      <c r="C718" s="107"/>
      <c r="D718" s="42">
        <v>140</v>
      </c>
      <c r="E718" s="38" t="s">
        <v>1434</v>
      </c>
      <c r="F718" s="49">
        <v>1207</v>
      </c>
    </row>
    <row r="719" spans="2:6" ht="30" x14ac:dyDescent="0.2">
      <c r="B719" s="107"/>
      <c r="C719" s="107"/>
      <c r="D719" s="42">
        <v>200</v>
      </c>
      <c r="E719" s="38" t="s">
        <v>1435</v>
      </c>
      <c r="F719" s="49">
        <v>1085</v>
      </c>
    </row>
    <row r="720" spans="2:6" ht="30" x14ac:dyDescent="0.2">
      <c r="B720" s="107"/>
      <c r="C720" s="107"/>
      <c r="D720" s="42">
        <v>500</v>
      </c>
      <c r="E720" s="38" t="s">
        <v>1436</v>
      </c>
      <c r="F720" s="49">
        <v>1501</v>
      </c>
    </row>
    <row r="721" spans="2:6" ht="30" x14ac:dyDescent="0.2">
      <c r="B721" s="107"/>
      <c r="C721" s="107"/>
      <c r="D721" s="42">
        <v>1010</v>
      </c>
      <c r="E721" s="38" t="s">
        <v>1636</v>
      </c>
      <c r="F721" s="49">
        <v>29</v>
      </c>
    </row>
    <row r="722" spans="2:6" ht="15" x14ac:dyDescent="0.2">
      <c r="B722" s="107"/>
      <c r="C722" s="107"/>
      <c r="D722" s="42">
        <v>1020</v>
      </c>
      <c r="E722" s="38" t="s">
        <v>1637</v>
      </c>
      <c r="F722" s="49">
        <v>5</v>
      </c>
    </row>
    <row r="723" spans="2:6" ht="15" x14ac:dyDescent="0.2">
      <c r="B723" s="107"/>
      <c r="C723" s="107"/>
      <c r="D723" s="42">
        <v>1110</v>
      </c>
      <c r="E723" s="38" t="s">
        <v>1638</v>
      </c>
      <c r="F723" s="49">
        <v>93</v>
      </c>
    </row>
    <row r="724" spans="2:6" ht="30" x14ac:dyDescent="0.2">
      <c r="B724" s="107"/>
      <c r="C724" s="107"/>
      <c r="D724" s="42">
        <v>1120</v>
      </c>
      <c r="E724" s="38" t="s">
        <v>1639</v>
      </c>
      <c r="F724" s="49">
        <v>17</v>
      </c>
    </row>
    <row r="725" spans="2:6" ht="15" x14ac:dyDescent="0.2">
      <c r="B725" s="107"/>
      <c r="C725" s="107"/>
      <c r="D725" s="42">
        <v>1310</v>
      </c>
      <c r="E725" s="38" t="s">
        <v>1437</v>
      </c>
      <c r="F725" s="49">
        <v>39</v>
      </c>
    </row>
    <row r="726" spans="2:6" ht="30" x14ac:dyDescent="0.2">
      <c r="B726" s="107"/>
      <c r="C726" s="107"/>
      <c r="D726" s="42">
        <v>1320</v>
      </c>
      <c r="E726" s="38" t="s">
        <v>1438</v>
      </c>
      <c r="F726" s="49">
        <v>1935</v>
      </c>
    </row>
    <row r="727" spans="2:6" ht="15" x14ac:dyDescent="0.2">
      <c r="B727" s="107"/>
      <c r="C727" s="107"/>
      <c r="D727" s="42">
        <v>1410</v>
      </c>
      <c r="E727" s="38" t="s">
        <v>1439</v>
      </c>
      <c r="F727" s="49">
        <v>107</v>
      </c>
    </row>
    <row r="728" spans="2:6" ht="30" x14ac:dyDescent="0.2">
      <c r="B728" s="107"/>
      <c r="C728" s="107"/>
      <c r="D728" s="42">
        <v>1421</v>
      </c>
      <c r="E728" s="38" t="s">
        <v>1440</v>
      </c>
      <c r="F728" s="49">
        <v>20</v>
      </c>
    </row>
    <row r="729" spans="2:6" ht="15" x14ac:dyDescent="0.2">
      <c r="B729" s="107"/>
      <c r="C729" s="107"/>
      <c r="D729" s="42">
        <v>1422</v>
      </c>
      <c r="E729" s="38" t="s">
        <v>1640</v>
      </c>
      <c r="F729" s="49">
        <v>23</v>
      </c>
    </row>
    <row r="730" spans="2:6" ht="15" x14ac:dyDescent="0.2">
      <c r="B730" s="107"/>
      <c r="C730" s="107"/>
      <c r="D730" s="42">
        <v>1429</v>
      </c>
      <c r="E730" s="38" t="s">
        <v>1441</v>
      </c>
      <c r="F730" s="49">
        <v>58</v>
      </c>
    </row>
    <row r="731" spans="2:6" ht="30" x14ac:dyDescent="0.2">
      <c r="B731" s="107"/>
      <c r="C731" s="107"/>
      <c r="D731" s="42">
        <v>1511</v>
      </c>
      <c r="E731" s="38" t="s">
        <v>1442</v>
      </c>
      <c r="F731" s="49">
        <v>282</v>
      </c>
    </row>
    <row r="732" spans="2:6" ht="30" x14ac:dyDescent="0.2">
      <c r="B732" s="107"/>
      <c r="C732" s="107"/>
      <c r="D732" s="42">
        <v>1512</v>
      </c>
      <c r="E732" s="38" t="s">
        <v>1443</v>
      </c>
      <c r="F732" s="49">
        <v>190</v>
      </c>
    </row>
    <row r="733" spans="2:6" ht="30" x14ac:dyDescent="0.2">
      <c r="B733" s="107"/>
      <c r="C733" s="107"/>
      <c r="D733" s="42">
        <v>1513</v>
      </c>
      <c r="E733" s="38" t="s">
        <v>1641</v>
      </c>
      <c r="F733" s="49">
        <v>116</v>
      </c>
    </row>
    <row r="734" spans="2:6" ht="30" x14ac:dyDescent="0.2">
      <c r="B734" s="107"/>
      <c r="C734" s="107"/>
      <c r="D734" s="42">
        <v>1514</v>
      </c>
      <c r="E734" s="38" t="s">
        <v>1642</v>
      </c>
      <c r="F734" s="49">
        <v>21</v>
      </c>
    </row>
    <row r="735" spans="2:6" ht="15" x14ac:dyDescent="0.2">
      <c r="B735" s="107"/>
      <c r="C735" s="107"/>
      <c r="D735" s="42">
        <v>1520</v>
      </c>
      <c r="E735" s="38" t="s">
        <v>1444</v>
      </c>
      <c r="F735" s="49">
        <v>204</v>
      </c>
    </row>
    <row r="736" spans="2:6" ht="15" x14ac:dyDescent="0.2">
      <c r="B736" s="107"/>
      <c r="C736" s="107"/>
      <c r="D736" s="42">
        <v>1531</v>
      </c>
      <c r="E736" s="38" t="s">
        <v>1445</v>
      </c>
      <c r="F736" s="49">
        <v>75</v>
      </c>
    </row>
    <row r="737" spans="2:6" ht="30" x14ac:dyDescent="0.2">
      <c r="B737" s="107"/>
      <c r="C737" s="107"/>
      <c r="D737" s="42">
        <v>1532</v>
      </c>
      <c r="E737" s="38" t="s">
        <v>1643</v>
      </c>
      <c r="F737" s="49">
        <v>4</v>
      </c>
    </row>
    <row r="738" spans="2:6" ht="30" x14ac:dyDescent="0.2">
      <c r="B738" s="107"/>
      <c r="C738" s="107"/>
      <c r="D738" s="42">
        <v>1533</v>
      </c>
      <c r="E738" s="38" t="s">
        <v>1644</v>
      </c>
      <c r="F738" s="49">
        <v>38</v>
      </c>
    </row>
    <row r="739" spans="2:6" ht="15" x14ac:dyDescent="0.2">
      <c r="B739" s="107"/>
      <c r="C739" s="107"/>
      <c r="D739" s="42">
        <v>1541</v>
      </c>
      <c r="E739" s="38" t="s">
        <v>1446</v>
      </c>
      <c r="F739" s="49">
        <v>1096</v>
      </c>
    </row>
    <row r="740" spans="2:6" ht="15" x14ac:dyDescent="0.2">
      <c r="B740" s="107"/>
      <c r="C740" s="107"/>
      <c r="D740" s="42">
        <v>1542</v>
      </c>
      <c r="E740" s="38" t="s">
        <v>1645</v>
      </c>
      <c r="F740" s="49">
        <v>17</v>
      </c>
    </row>
    <row r="741" spans="2:6" ht="30" x14ac:dyDescent="0.2">
      <c r="B741" s="107"/>
      <c r="C741" s="107"/>
      <c r="D741" s="42">
        <v>1543</v>
      </c>
      <c r="E741" s="38" t="s">
        <v>1646</v>
      </c>
      <c r="F741" s="49">
        <v>87</v>
      </c>
    </row>
    <row r="742" spans="2:6" ht="30" x14ac:dyDescent="0.2">
      <c r="B742" s="107"/>
      <c r="C742" s="107"/>
      <c r="D742" s="42">
        <v>1544</v>
      </c>
      <c r="E742" s="38" t="s">
        <v>1447</v>
      </c>
      <c r="F742" s="49">
        <v>55</v>
      </c>
    </row>
    <row r="743" spans="2:6" ht="30" x14ac:dyDescent="0.2">
      <c r="B743" s="107"/>
      <c r="C743" s="107"/>
      <c r="D743" s="42">
        <v>1549</v>
      </c>
      <c r="E743" s="38" t="s">
        <v>1448</v>
      </c>
      <c r="F743" s="49">
        <v>117</v>
      </c>
    </row>
    <row r="744" spans="2:6" ht="30" x14ac:dyDescent="0.2">
      <c r="B744" s="107"/>
      <c r="C744" s="107"/>
      <c r="D744" s="42">
        <v>1551</v>
      </c>
      <c r="E744" s="38" t="s">
        <v>1647</v>
      </c>
      <c r="F744" s="49">
        <v>10</v>
      </c>
    </row>
    <row r="745" spans="2:6" ht="15" x14ac:dyDescent="0.2">
      <c r="B745" s="107"/>
      <c r="C745" s="107"/>
      <c r="D745" s="42">
        <v>1552</v>
      </c>
      <c r="E745" s="38" t="s">
        <v>1648</v>
      </c>
      <c r="F745" s="49">
        <v>137</v>
      </c>
    </row>
    <row r="746" spans="2:6" ht="15" x14ac:dyDescent="0.2">
      <c r="B746" s="107"/>
      <c r="C746" s="107"/>
      <c r="D746" s="42">
        <v>1553</v>
      </c>
      <c r="E746" s="38" t="s">
        <v>1649</v>
      </c>
      <c r="F746" s="49">
        <v>28</v>
      </c>
    </row>
    <row r="747" spans="2:6" ht="30" x14ac:dyDescent="0.2">
      <c r="B747" s="107"/>
      <c r="C747" s="107"/>
      <c r="D747" s="42">
        <v>1554</v>
      </c>
      <c r="E747" s="38" t="s">
        <v>1449</v>
      </c>
      <c r="F747" s="49">
        <v>146</v>
      </c>
    </row>
    <row r="748" spans="2:6" ht="15" x14ac:dyDescent="0.2">
      <c r="B748" s="107"/>
      <c r="C748" s="107"/>
      <c r="D748" s="42">
        <v>1600</v>
      </c>
      <c r="E748" s="38" t="s">
        <v>1650</v>
      </c>
      <c r="F748" s="49">
        <v>11</v>
      </c>
    </row>
    <row r="749" spans="2:6" ht="30" x14ac:dyDescent="0.2">
      <c r="B749" s="107"/>
      <c r="C749" s="107"/>
      <c r="D749" s="42">
        <v>1711</v>
      </c>
      <c r="E749" s="38" t="s">
        <v>1450</v>
      </c>
      <c r="F749" s="49">
        <v>19</v>
      </c>
    </row>
    <row r="750" spans="2:6" ht="15" x14ac:dyDescent="0.2">
      <c r="B750" s="107"/>
      <c r="C750" s="107"/>
      <c r="D750" s="42">
        <v>1712</v>
      </c>
      <c r="E750" s="38" t="s">
        <v>1651</v>
      </c>
      <c r="F750" s="49">
        <v>19</v>
      </c>
    </row>
    <row r="751" spans="2:6" ht="30" x14ac:dyDescent="0.2">
      <c r="B751" s="107"/>
      <c r="C751" s="107"/>
      <c r="D751" s="42">
        <v>1721</v>
      </c>
      <c r="E751" s="38" t="s">
        <v>1451</v>
      </c>
      <c r="F751" s="49">
        <v>66</v>
      </c>
    </row>
    <row r="752" spans="2:6" ht="15" x14ac:dyDescent="0.2">
      <c r="B752" s="107"/>
      <c r="C752" s="107"/>
      <c r="D752" s="42">
        <v>1722</v>
      </c>
      <c r="E752" s="38" t="s">
        <v>1652</v>
      </c>
      <c r="F752" s="49">
        <v>13</v>
      </c>
    </row>
    <row r="753" spans="2:6" ht="30" x14ac:dyDescent="0.2">
      <c r="B753" s="107"/>
      <c r="C753" s="107"/>
      <c r="D753" s="42">
        <v>1723</v>
      </c>
      <c r="E753" s="38" t="s">
        <v>1452</v>
      </c>
      <c r="F753" s="49">
        <v>46</v>
      </c>
    </row>
    <row r="754" spans="2:6" ht="15" x14ac:dyDescent="0.2">
      <c r="B754" s="107"/>
      <c r="C754" s="107"/>
      <c r="D754" s="42">
        <v>1729</v>
      </c>
      <c r="E754" s="38" t="s">
        <v>1453</v>
      </c>
      <c r="F754" s="49">
        <v>35</v>
      </c>
    </row>
    <row r="755" spans="2:6" ht="30" x14ac:dyDescent="0.2">
      <c r="B755" s="107"/>
      <c r="C755" s="107"/>
      <c r="D755" s="42">
        <v>1730</v>
      </c>
      <c r="E755" s="38" t="s">
        <v>1653</v>
      </c>
      <c r="F755" s="49">
        <v>98</v>
      </c>
    </row>
    <row r="756" spans="2:6" ht="30" x14ac:dyDescent="0.2">
      <c r="B756" s="107"/>
      <c r="C756" s="107"/>
      <c r="D756" s="42">
        <v>1810</v>
      </c>
      <c r="E756" s="38" t="s">
        <v>1454</v>
      </c>
      <c r="F756" s="49">
        <v>391</v>
      </c>
    </row>
    <row r="757" spans="2:6" ht="15" x14ac:dyDescent="0.2">
      <c r="B757" s="107"/>
      <c r="C757" s="107"/>
      <c r="D757" s="42">
        <v>1911</v>
      </c>
      <c r="E757" s="38" t="s">
        <v>1654</v>
      </c>
      <c r="F757" s="49">
        <v>5</v>
      </c>
    </row>
    <row r="758" spans="2:6" ht="30" x14ac:dyDescent="0.2">
      <c r="B758" s="107"/>
      <c r="C758" s="107"/>
      <c r="D758" s="42">
        <v>1912</v>
      </c>
      <c r="E758" s="38" t="s">
        <v>1455</v>
      </c>
      <c r="F758" s="49">
        <v>43</v>
      </c>
    </row>
    <row r="759" spans="2:6" ht="15" x14ac:dyDescent="0.2">
      <c r="B759" s="107"/>
      <c r="C759" s="107"/>
      <c r="D759" s="42">
        <v>1920</v>
      </c>
      <c r="E759" s="38" t="s">
        <v>1456</v>
      </c>
      <c r="F759" s="49">
        <v>40</v>
      </c>
    </row>
    <row r="760" spans="2:6" ht="15" x14ac:dyDescent="0.2">
      <c r="B760" s="107"/>
      <c r="C760" s="107"/>
      <c r="D760" s="42">
        <v>2010</v>
      </c>
      <c r="E760" s="38" t="s">
        <v>1457</v>
      </c>
      <c r="F760" s="49">
        <v>357</v>
      </c>
    </row>
    <row r="761" spans="2:6" ht="30" x14ac:dyDescent="0.2">
      <c r="B761" s="107"/>
      <c r="C761" s="107"/>
      <c r="D761" s="42">
        <v>2021</v>
      </c>
      <c r="E761" s="38" t="s">
        <v>1655</v>
      </c>
      <c r="F761" s="49">
        <v>65</v>
      </c>
    </row>
    <row r="762" spans="2:6" ht="30" x14ac:dyDescent="0.2">
      <c r="B762" s="107"/>
      <c r="C762" s="107"/>
      <c r="D762" s="42">
        <v>2022</v>
      </c>
      <c r="E762" s="38" t="s">
        <v>1458</v>
      </c>
      <c r="F762" s="49">
        <v>153</v>
      </c>
    </row>
    <row r="763" spans="2:6" ht="15" x14ac:dyDescent="0.2">
      <c r="B763" s="107"/>
      <c r="C763" s="107"/>
      <c r="D763" s="42">
        <v>2023</v>
      </c>
      <c r="E763" s="38" t="s">
        <v>1656</v>
      </c>
      <c r="F763" s="49">
        <v>17</v>
      </c>
    </row>
    <row r="764" spans="2:6" ht="30" x14ac:dyDescent="0.2">
      <c r="B764" s="107"/>
      <c r="C764" s="107"/>
      <c r="D764" s="42">
        <v>2029</v>
      </c>
      <c r="E764" s="38" t="s">
        <v>1657</v>
      </c>
      <c r="F764" s="49">
        <v>124</v>
      </c>
    </row>
    <row r="765" spans="2:6" ht="30" x14ac:dyDescent="0.2">
      <c r="B765" s="107"/>
      <c r="C765" s="107"/>
      <c r="D765" s="42">
        <v>2101</v>
      </c>
      <c r="E765" s="38" t="s">
        <v>1459</v>
      </c>
      <c r="F765" s="49">
        <v>165</v>
      </c>
    </row>
    <row r="766" spans="2:6" ht="30" x14ac:dyDescent="0.2">
      <c r="B766" s="107"/>
      <c r="C766" s="107"/>
      <c r="D766" s="42">
        <v>2102</v>
      </c>
      <c r="E766" s="38" t="s">
        <v>1658</v>
      </c>
      <c r="F766" s="49">
        <v>75</v>
      </c>
    </row>
    <row r="767" spans="2:6" ht="30" x14ac:dyDescent="0.2">
      <c r="B767" s="107"/>
      <c r="C767" s="107"/>
      <c r="D767" s="42">
        <v>2109</v>
      </c>
      <c r="E767" s="38" t="s">
        <v>1659</v>
      </c>
      <c r="F767" s="49">
        <v>42</v>
      </c>
    </row>
    <row r="768" spans="2:6" ht="30" x14ac:dyDescent="0.2">
      <c r="B768" s="107"/>
      <c r="C768" s="107"/>
      <c r="D768" s="42">
        <v>2211</v>
      </c>
      <c r="E768" s="38" t="s">
        <v>1660</v>
      </c>
      <c r="F768" s="49">
        <v>34</v>
      </c>
    </row>
    <row r="769" spans="2:6" ht="30" x14ac:dyDescent="0.2">
      <c r="B769" s="107"/>
      <c r="C769" s="107"/>
      <c r="D769" s="42">
        <v>2212</v>
      </c>
      <c r="E769" s="38" t="s">
        <v>1460</v>
      </c>
      <c r="F769" s="49">
        <v>63</v>
      </c>
    </row>
    <row r="770" spans="2:6" ht="15" x14ac:dyDescent="0.2">
      <c r="B770" s="107"/>
      <c r="C770" s="107"/>
      <c r="D770" s="42">
        <v>2213</v>
      </c>
      <c r="E770" s="38" t="s">
        <v>1661</v>
      </c>
      <c r="F770" s="49">
        <v>5</v>
      </c>
    </row>
    <row r="771" spans="2:6" ht="15" x14ac:dyDescent="0.2">
      <c r="B771" s="107"/>
      <c r="C771" s="107"/>
      <c r="D771" s="42">
        <v>2219</v>
      </c>
      <c r="E771" s="38" t="s">
        <v>1662</v>
      </c>
      <c r="F771" s="49">
        <v>24</v>
      </c>
    </row>
    <row r="772" spans="2:6" ht="15" x14ac:dyDescent="0.2">
      <c r="B772" s="107"/>
      <c r="C772" s="107"/>
      <c r="D772" s="42">
        <v>2221</v>
      </c>
      <c r="E772" s="38" t="s">
        <v>1461</v>
      </c>
      <c r="F772" s="49">
        <v>125</v>
      </c>
    </row>
    <row r="773" spans="2:6" ht="30" x14ac:dyDescent="0.2">
      <c r="B773" s="107"/>
      <c r="C773" s="107"/>
      <c r="D773" s="42">
        <v>2222</v>
      </c>
      <c r="E773" s="38" t="s">
        <v>1462</v>
      </c>
      <c r="F773" s="49">
        <v>37</v>
      </c>
    </row>
    <row r="774" spans="2:6" ht="30" x14ac:dyDescent="0.2">
      <c r="B774" s="107"/>
      <c r="C774" s="107"/>
      <c r="D774" s="42">
        <v>2320</v>
      </c>
      <c r="E774" s="38" t="s">
        <v>1663</v>
      </c>
      <c r="F774" s="49">
        <v>25</v>
      </c>
    </row>
    <row r="775" spans="2:6" ht="15" x14ac:dyDescent="0.2">
      <c r="B775" s="107"/>
      <c r="C775" s="107"/>
      <c r="D775" s="42">
        <v>2330</v>
      </c>
      <c r="E775" s="38" t="s">
        <v>1664</v>
      </c>
      <c r="F775" s="49">
        <v>1</v>
      </c>
    </row>
    <row r="776" spans="2:6" ht="30" x14ac:dyDescent="0.2">
      <c r="B776" s="107"/>
      <c r="C776" s="107"/>
      <c r="D776" s="42">
        <v>2411</v>
      </c>
      <c r="E776" s="38" t="s">
        <v>1463</v>
      </c>
      <c r="F776" s="49">
        <v>17</v>
      </c>
    </row>
    <row r="777" spans="2:6" ht="30" x14ac:dyDescent="0.2">
      <c r="B777" s="107"/>
      <c r="C777" s="107"/>
      <c r="D777" s="42">
        <v>2412</v>
      </c>
      <c r="E777" s="38" t="s">
        <v>1665</v>
      </c>
      <c r="F777" s="49">
        <v>7</v>
      </c>
    </row>
    <row r="778" spans="2:6" ht="30" x14ac:dyDescent="0.2">
      <c r="B778" s="107"/>
      <c r="C778" s="107"/>
      <c r="D778" s="42">
        <v>2413</v>
      </c>
      <c r="E778" s="38" t="s">
        <v>1666</v>
      </c>
      <c r="F778" s="49">
        <v>8</v>
      </c>
    </row>
    <row r="779" spans="2:6" ht="30" x14ac:dyDescent="0.2">
      <c r="B779" s="107"/>
      <c r="C779" s="107"/>
      <c r="D779" s="42">
        <v>2421</v>
      </c>
      <c r="E779" s="38" t="s">
        <v>1667</v>
      </c>
      <c r="F779" s="49">
        <v>11</v>
      </c>
    </row>
    <row r="780" spans="2:6" ht="30" x14ac:dyDescent="0.2">
      <c r="B780" s="107"/>
      <c r="C780" s="107"/>
      <c r="D780" s="42">
        <v>2422</v>
      </c>
      <c r="E780" s="38" t="s">
        <v>1464</v>
      </c>
      <c r="F780" s="49">
        <v>26</v>
      </c>
    </row>
    <row r="781" spans="2:6" ht="30" x14ac:dyDescent="0.2">
      <c r="B781" s="107"/>
      <c r="C781" s="107"/>
      <c r="D781" s="42">
        <v>2423</v>
      </c>
      <c r="E781" s="38" t="s">
        <v>1668</v>
      </c>
      <c r="F781" s="49">
        <v>83</v>
      </c>
    </row>
    <row r="782" spans="2:6" ht="30" x14ac:dyDescent="0.2">
      <c r="B782" s="107"/>
      <c r="C782" s="107"/>
      <c r="D782" s="42">
        <v>2424</v>
      </c>
      <c r="E782" s="38" t="s">
        <v>1465</v>
      </c>
      <c r="F782" s="49">
        <v>80</v>
      </c>
    </row>
    <row r="783" spans="2:6" ht="30" x14ac:dyDescent="0.2">
      <c r="B783" s="107"/>
      <c r="C783" s="107"/>
      <c r="D783" s="42">
        <v>2429</v>
      </c>
      <c r="E783" s="38" t="s">
        <v>1466</v>
      </c>
      <c r="F783" s="49">
        <v>50</v>
      </c>
    </row>
    <row r="784" spans="2:6" ht="15" x14ac:dyDescent="0.2">
      <c r="B784" s="107"/>
      <c r="C784" s="107"/>
      <c r="D784" s="42">
        <v>2430</v>
      </c>
      <c r="E784" s="38" t="s">
        <v>1669</v>
      </c>
      <c r="F784" s="49">
        <v>1</v>
      </c>
    </row>
    <row r="785" spans="2:6" ht="30" x14ac:dyDescent="0.2">
      <c r="B785" s="107"/>
      <c r="C785" s="107"/>
      <c r="D785" s="42">
        <v>2511</v>
      </c>
      <c r="E785" s="38" t="s">
        <v>1467</v>
      </c>
      <c r="F785" s="49">
        <v>42</v>
      </c>
    </row>
    <row r="786" spans="2:6" ht="15" x14ac:dyDescent="0.2">
      <c r="B786" s="107"/>
      <c r="C786" s="107"/>
      <c r="D786" s="42">
        <v>2519</v>
      </c>
      <c r="E786" s="38" t="s">
        <v>1670</v>
      </c>
      <c r="F786" s="49">
        <v>23</v>
      </c>
    </row>
    <row r="787" spans="2:6" ht="15" x14ac:dyDescent="0.2">
      <c r="B787" s="107"/>
      <c r="C787" s="107"/>
      <c r="D787" s="42">
        <v>2520</v>
      </c>
      <c r="E787" s="38" t="s">
        <v>1468</v>
      </c>
      <c r="F787" s="49">
        <v>146</v>
      </c>
    </row>
    <row r="788" spans="2:6" ht="15" x14ac:dyDescent="0.2">
      <c r="B788" s="107"/>
      <c r="C788" s="107"/>
      <c r="D788" s="42">
        <v>2610</v>
      </c>
      <c r="E788" s="38" t="s">
        <v>1671</v>
      </c>
      <c r="F788" s="49">
        <v>43</v>
      </c>
    </row>
    <row r="789" spans="2:6" ht="30" x14ac:dyDescent="0.2">
      <c r="B789" s="107"/>
      <c r="C789" s="107"/>
      <c r="D789" s="42">
        <v>2691</v>
      </c>
      <c r="E789" s="38" t="s">
        <v>1672</v>
      </c>
      <c r="F789" s="49">
        <v>29</v>
      </c>
    </row>
    <row r="790" spans="2:6" ht="30" x14ac:dyDescent="0.2">
      <c r="B790" s="107"/>
      <c r="C790" s="107"/>
      <c r="D790" s="42">
        <v>2692</v>
      </c>
      <c r="E790" s="38" t="s">
        <v>1673</v>
      </c>
      <c r="F790" s="49">
        <v>5</v>
      </c>
    </row>
    <row r="791" spans="2:6" ht="30" x14ac:dyDescent="0.2">
      <c r="B791" s="107"/>
      <c r="C791" s="107"/>
      <c r="D791" s="42">
        <v>2693</v>
      </c>
      <c r="E791" s="38" t="s">
        <v>1674</v>
      </c>
      <c r="F791" s="49">
        <v>13</v>
      </c>
    </row>
    <row r="792" spans="2:6" ht="15" x14ac:dyDescent="0.2">
      <c r="B792" s="107"/>
      <c r="C792" s="107"/>
      <c r="D792" s="42">
        <v>2694</v>
      </c>
      <c r="E792" s="38" t="s">
        <v>1675</v>
      </c>
      <c r="F792" s="49">
        <v>43</v>
      </c>
    </row>
    <row r="793" spans="2:6" ht="30" x14ac:dyDescent="0.2">
      <c r="B793" s="107"/>
      <c r="C793" s="107"/>
      <c r="D793" s="42">
        <v>2695</v>
      </c>
      <c r="E793" s="38" t="s">
        <v>1469</v>
      </c>
      <c r="F793" s="49">
        <v>53</v>
      </c>
    </row>
    <row r="794" spans="2:6" ht="15" x14ac:dyDescent="0.2">
      <c r="B794" s="107"/>
      <c r="C794" s="107"/>
      <c r="D794" s="42">
        <v>2696</v>
      </c>
      <c r="E794" s="38" t="s">
        <v>1676</v>
      </c>
      <c r="F794" s="49">
        <v>18</v>
      </c>
    </row>
    <row r="795" spans="2:6" ht="30" x14ac:dyDescent="0.2">
      <c r="B795" s="107"/>
      <c r="C795" s="107"/>
      <c r="D795" s="42">
        <v>2699</v>
      </c>
      <c r="E795" s="38" t="s">
        <v>1677</v>
      </c>
      <c r="F795" s="49">
        <v>9</v>
      </c>
    </row>
    <row r="796" spans="2:6" ht="15" x14ac:dyDescent="0.2">
      <c r="B796" s="107"/>
      <c r="C796" s="107"/>
      <c r="D796" s="42">
        <v>2710</v>
      </c>
      <c r="E796" s="38" t="s">
        <v>1470</v>
      </c>
      <c r="F796" s="49">
        <v>40</v>
      </c>
    </row>
    <row r="797" spans="2:6" ht="30" x14ac:dyDescent="0.2">
      <c r="B797" s="107"/>
      <c r="C797" s="107"/>
      <c r="D797" s="42">
        <v>2720</v>
      </c>
      <c r="E797" s="38" t="s">
        <v>1471</v>
      </c>
      <c r="F797" s="49">
        <v>25</v>
      </c>
    </row>
    <row r="798" spans="2:6" ht="15" x14ac:dyDescent="0.2">
      <c r="B798" s="107"/>
      <c r="C798" s="107"/>
      <c r="D798" s="42">
        <v>2731</v>
      </c>
      <c r="E798" s="38" t="s">
        <v>1472</v>
      </c>
      <c r="F798" s="49">
        <v>34</v>
      </c>
    </row>
    <row r="799" spans="2:6" ht="15" x14ac:dyDescent="0.2">
      <c r="B799" s="107"/>
      <c r="C799" s="107"/>
      <c r="D799" s="42">
        <v>2732</v>
      </c>
      <c r="E799" s="38" t="s">
        <v>1678</v>
      </c>
      <c r="F799" s="49">
        <v>16</v>
      </c>
    </row>
    <row r="800" spans="2:6" ht="30" x14ac:dyDescent="0.2">
      <c r="B800" s="107"/>
      <c r="C800" s="107"/>
      <c r="D800" s="42">
        <v>2811</v>
      </c>
      <c r="E800" s="38" t="s">
        <v>1473</v>
      </c>
      <c r="F800" s="49">
        <v>594</v>
      </c>
    </row>
    <row r="801" spans="2:6" ht="30" x14ac:dyDescent="0.2">
      <c r="B801" s="107"/>
      <c r="C801" s="107"/>
      <c r="D801" s="42">
        <v>2812</v>
      </c>
      <c r="E801" s="38" t="s">
        <v>1474</v>
      </c>
      <c r="F801" s="49">
        <v>29</v>
      </c>
    </row>
    <row r="802" spans="2:6" ht="30" x14ac:dyDescent="0.2">
      <c r="B802" s="107"/>
      <c r="C802" s="107"/>
      <c r="D802" s="42">
        <v>2813</v>
      </c>
      <c r="E802" s="38" t="s">
        <v>1679</v>
      </c>
      <c r="F802" s="49">
        <v>2</v>
      </c>
    </row>
    <row r="803" spans="2:6" ht="30" x14ac:dyDescent="0.2">
      <c r="B803" s="107"/>
      <c r="C803" s="107"/>
      <c r="D803" s="42">
        <v>2891</v>
      </c>
      <c r="E803" s="38" t="s">
        <v>1680</v>
      </c>
      <c r="F803" s="49">
        <v>51</v>
      </c>
    </row>
    <row r="804" spans="2:6" ht="30" x14ac:dyDescent="0.2">
      <c r="B804" s="107"/>
      <c r="C804" s="107"/>
      <c r="D804" s="42">
        <v>2892</v>
      </c>
      <c r="E804" s="38" t="s">
        <v>1475</v>
      </c>
      <c r="F804" s="49">
        <v>27</v>
      </c>
    </row>
    <row r="805" spans="2:6" ht="30" x14ac:dyDescent="0.2">
      <c r="B805" s="107"/>
      <c r="C805" s="107"/>
      <c r="D805" s="42">
        <v>2893</v>
      </c>
      <c r="E805" s="38" t="s">
        <v>1681</v>
      </c>
      <c r="F805" s="49">
        <v>34</v>
      </c>
    </row>
    <row r="806" spans="2:6" ht="30" x14ac:dyDescent="0.2">
      <c r="B806" s="107"/>
      <c r="C806" s="107"/>
      <c r="D806" s="42">
        <v>2899</v>
      </c>
      <c r="E806" s="38" t="s">
        <v>1476</v>
      </c>
      <c r="F806" s="49">
        <v>107</v>
      </c>
    </row>
    <row r="807" spans="2:6" ht="30" x14ac:dyDescent="0.2">
      <c r="B807" s="107"/>
      <c r="C807" s="107"/>
      <c r="D807" s="42">
        <v>2911</v>
      </c>
      <c r="E807" s="38" t="s">
        <v>1477</v>
      </c>
      <c r="F807" s="49">
        <v>9</v>
      </c>
    </row>
    <row r="808" spans="2:6" ht="30" x14ac:dyDescent="0.2">
      <c r="B808" s="107"/>
      <c r="C808" s="107"/>
      <c r="D808" s="42">
        <v>2912</v>
      </c>
      <c r="E808" s="38" t="s">
        <v>1478</v>
      </c>
      <c r="F808" s="49">
        <v>19</v>
      </c>
    </row>
    <row r="809" spans="2:6" ht="30" x14ac:dyDescent="0.2">
      <c r="B809" s="107"/>
      <c r="C809" s="107"/>
      <c r="D809" s="42">
        <v>2913</v>
      </c>
      <c r="E809" s="38" t="s">
        <v>1682</v>
      </c>
      <c r="F809" s="49">
        <v>5</v>
      </c>
    </row>
    <row r="810" spans="2:6" ht="30" x14ac:dyDescent="0.2">
      <c r="B810" s="107"/>
      <c r="C810" s="107"/>
      <c r="D810" s="42">
        <v>2914</v>
      </c>
      <c r="E810" s="38" t="s">
        <v>1479</v>
      </c>
      <c r="F810" s="49">
        <v>12</v>
      </c>
    </row>
    <row r="811" spans="2:6" ht="30" x14ac:dyDescent="0.2">
      <c r="B811" s="107"/>
      <c r="C811" s="107"/>
      <c r="D811" s="42">
        <v>2915</v>
      </c>
      <c r="E811" s="38" t="s">
        <v>1480</v>
      </c>
      <c r="F811" s="49">
        <v>27</v>
      </c>
    </row>
    <row r="812" spans="2:6" ht="30" x14ac:dyDescent="0.2">
      <c r="B812" s="107"/>
      <c r="C812" s="107"/>
      <c r="D812" s="42">
        <v>2919</v>
      </c>
      <c r="E812" s="38" t="s">
        <v>1481</v>
      </c>
      <c r="F812" s="49">
        <v>54</v>
      </c>
    </row>
    <row r="813" spans="2:6" ht="30" x14ac:dyDescent="0.2">
      <c r="B813" s="107"/>
      <c r="C813" s="107"/>
      <c r="D813" s="42">
        <v>2921</v>
      </c>
      <c r="E813" s="38" t="s">
        <v>1482</v>
      </c>
      <c r="F813" s="49">
        <v>36</v>
      </c>
    </row>
    <row r="814" spans="2:6" ht="15" x14ac:dyDescent="0.2">
      <c r="B814" s="107"/>
      <c r="C814" s="107"/>
      <c r="D814" s="42">
        <v>2922</v>
      </c>
      <c r="E814" s="38" t="s">
        <v>1483</v>
      </c>
      <c r="F814" s="49">
        <v>23</v>
      </c>
    </row>
    <row r="815" spans="2:6" ht="15" x14ac:dyDescent="0.2">
      <c r="B815" s="107"/>
      <c r="C815" s="107"/>
      <c r="D815" s="42">
        <v>2923</v>
      </c>
      <c r="E815" s="38" t="s">
        <v>1484</v>
      </c>
      <c r="F815" s="49">
        <v>19</v>
      </c>
    </row>
    <row r="816" spans="2:6" ht="30" x14ac:dyDescent="0.2">
      <c r="B816" s="107"/>
      <c r="C816" s="107"/>
      <c r="D816" s="42">
        <v>2924</v>
      </c>
      <c r="E816" s="38" t="s">
        <v>1485</v>
      </c>
      <c r="F816" s="49">
        <v>90</v>
      </c>
    </row>
    <row r="817" spans="2:6" ht="30" x14ac:dyDescent="0.2">
      <c r="B817" s="107"/>
      <c r="C817" s="107"/>
      <c r="D817" s="42">
        <v>2925</v>
      </c>
      <c r="E817" s="38" t="s">
        <v>1486</v>
      </c>
      <c r="F817" s="49">
        <v>9</v>
      </c>
    </row>
    <row r="818" spans="2:6" ht="30" x14ac:dyDescent="0.2">
      <c r="B818" s="107"/>
      <c r="C818" s="107"/>
      <c r="D818" s="42">
        <v>2926</v>
      </c>
      <c r="E818" s="38" t="s">
        <v>1683</v>
      </c>
      <c r="F818" s="49">
        <v>8</v>
      </c>
    </row>
    <row r="819" spans="2:6" ht="15" x14ac:dyDescent="0.2">
      <c r="B819" s="107"/>
      <c r="C819" s="107"/>
      <c r="D819" s="42">
        <v>2927</v>
      </c>
      <c r="E819" s="38" t="s">
        <v>1487</v>
      </c>
      <c r="F819" s="49">
        <v>6</v>
      </c>
    </row>
    <row r="820" spans="2:6" ht="30" x14ac:dyDescent="0.2">
      <c r="B820" s="107"/>
      <c r="C820" s="107"/>
      <c r="D820" s="42">
        <v>2929</v>
      </c>
      <c r="E820" s="38" t="s">
        <v>1488</v>
      </c>
      <c r="F820" s="49">
        <v>42</v>
      </c>
    </row>
    <row r="821" spans="2:6" ht="30" x14ac:dyDescent="0.2">
      <c r="B821" s="107"/>
      <c r="C821" s="107"/>
      <c r="D821" s="42">
        <v>2930</v>
      </c>
      <c r="E821" s="38" t="s">
        <v>1684</v>
      </c>
      <c r="F821" s="49">
        <v>18</v>
      </c>
    </row>
    <row r="822" spans="2:6" ht="30" x14ac:dyDescent="0.2">
      <c r="B822" s="107"/>
      <c r="C822" s="107"/>
      <c r="D822" s="42">
        <v>3000</v>
      </c>
      <c r="E822" s="38" t="s">
        <v>1685</v>
      </c>
      <c r="F822" s="49">
        <v>5</v>
      </c>
    </row>
    <row r="823" spans="2:6" ht="30" x14ac:dyDescent="0.2">
      <c r="B823" s="107"/>
      <c r="C823" s="107"/>
      <c r="D823" s="42">
        <v>3110</v>
      </c>
      <c r="E823" s="38" t="s">
        <v>1489</v>
      </c>
      <c r="F823" s="49">
        <v>13</v>
      </c>
    </row>
    <row r="824" spans="2:6" ht="30" x14ac:dyDescent="0.2">
      <c r="B824" s="107"/>
      <c r="C824" s="107"/>
      <c r="D824" s="42">
        <v>3120</v>
      </c>
      <c r="E824" s="38" t="s">
        <v>1490</v>
      </c>
      <c r="F824" s="49">
        <v>20</v>
      </c>
    </row>
    <row r="825" spans="2:6" ht="15" x14ac:dyDescent="0.2">
      <c r="B825" s="107"/>
      <c r="C825" s="107"/>
      <c r="D825" s="42">
        <v>3130</v>
      </c>
      <c r="E825" s="38" t="s">
        <v>1686</v>
      </c>
      <c r="F825" s="49">
        <v>3</v>
      </c>
    </row>
    <row r="826" spans="2:6" ht="30" x14ac:dyDescent="0.2">
      <c r="B826" s="107"/>
      <c r="C826" s="107"/>
      <c r="D826" s="42">
        <v>3150</v>
      </c>
      <c r="E826" s="38" t="s">
        <v>1687</v>
      </c>
      <c r="F826" s="49">
        <v>5</v>
      </c>
    </row>
    <row r="827" spans="2:6" ht="30" x14ac:dyDescent="0.2">
      <c r="B827" s="107"/>
      <c r="C827" s="107"/>
      <c r="D827" s="42">
        <v>3190</v>
      </c>
      <c r="E827" s="38" t="s">
        <v>1491</v>
      </c>
      <c r="F827" s="49">
        <v>18</v>
      </c>
    </row>
    <row r="828" spans="2:6" ht="30" x14ac:dyDescent="0.2">
      <c r="B828" s="107"/>
      <c r="C828" s="107"/>
      <c r="D828" s="42">
        <v>3210</v>
      </c>
      <c r="E828" s="38" t="s">
        <v>1688</v>
      </c>
      <c r="F828" s="49">
        <v>4</v>
      </c>
    </row>
    <row r="829" spans="2:6" ht="30" x14ac:dyDescent="0.2">
      <c r="B829" s="107"/>
      <c r="C829" s="107"/>
      <c r="D829" s="42">
        <v>3220</v>
      </c>
      <c r="E829" s="38" t="s">
        <v>1492</v>
      </c>
      <c r="F829" s="49">
        <v>6</v>
      </c>
    </row>
    <row r="830" spans="2:6" ht="30" x14ac:dyDescent="0.2">
      <c r="B830" s="107"/>
      <c r="C830" s="107"/>
      <c r="D830" s="42">
        <v>3230</v>
      </c>
      <c r="E830" s="38" t="s">
        <v>1689</v>
      </c>
      <c r="F830" s="49">
        <v>2</v>
      </c>
    </row>
    <row r="831" spans="2:6" ht="30" x14ac:dyDescent="0.2">
      <c r="B831" s="107"/>
      <c r="C831" s="107"/>
      <c r="D831" s="42">
        <v>3311</v>
      </c>
      <c r="E831" s="38" t="s">
        <v>1690</v>
      </c>
      <c r="F831" s="49">
        <v>46</v>
      </c>
    </row>
    <row r="832" spans="2:6" ht="30" x14ac:dyDescent="0.2">
      <c r="B832" s="107"/>
      <c r="C832" s="107"/>
      <c r="D832" s="42">
        <v>3313</v>
      </c>
      <c r="E832" s="38" t="s">
        <v>1493</v>
      </c>
      <c r="F832" s="49">
        <v>1</v>
      </c>
    </row>
    <row r="833" spans="2:6" ht="30" x14ac:dyDescent="0.2">
      <c r="B833" s="107"/>
      <c r="C833" s="107"/>
      <c r="D833" s="42">
        <v>3320</v>
      </c>
      <c r="E833" s="38" t="s">
        <v>1494</v>
      </c>
      <c r="F833" s="49">
        <v>25</v>
      </c>
    </row>
    <row r="834" spans="2:6" ht="15" x14ac:dyDescent="0.2">
      <c r="B834" s="107"/>
      <c r="C834" s="107"/>
      <c r="D834" s="42">
        <v>3410</v>
      </c>
      <c r="E834" s="38" t="s">
        <v>1691</v>
      </c>
      <c r="F834" s="49">
        <v>6</v>
      </c>
    </row>
    <row r="835" spans="2:6" ht="30" x14ac:dyDescent="0.2">
      <c r="B835" s="107"/>
      <c r="C835" s="107"/>
      <c r="D835" s="42">
        <v>3420</v>
      </c>
      <c r="E835" s="38" t="s">
        <v>1495</v>
      </c>
      <c r="F835" s="49">
        <v>11</v>
      </c>
    </row>
    <row r="836" spans="2:6" ht="30" x14ac:dyDescent="0.2">
      <c r="B836" s="107"/>
      <c r="C836" s="107"/>
      <c r="D836" s="42">
        <v>3430</v>
      </c>
      <c r="E836" s="38" t="s">
        <v>1692</v>
      </c>
      <c r="F836" s="49">
        <v>13</v>
      </c>
    </row>
    <row r="837" spans="2:6" ht="15" x14ac:dyDescent="0.2">
      <c r="B837" s="107"/>
      <c r="C837" s="107"/>
      <c r="D837" s="42">
        <v>3511</v>
      </c>
      <c r="E837" s="38" t="s">
        <v>1496</v>
      </c>
      <c r="F837" s="49">
        <v>105</v>
      </c>
    </row>
    <row r="838" spans="2:6" ht="30" x14ac:dyDescent="0.2">
      <c r="B838" s="107"/>
      <c r="C838" s="107"/>
      <c r="D838" s="42">
        <v>3512</v>
      </c>
      <c r="E838" s="38" t="s">
        <v>1693</v>
      </c>
      <c r="F838" s="49">
        <v>6</v>
      </c>
    </row>
    <row r="839" spans="2:6" ht="30" x14ac:dyDescent="0.2">
      <c r="B839" s="107"/>
      <c r="C839" s="107"/>
      <c r="D839" s="42">
        <v>3520</v>
      </c>
      <c r="E839" s="38" t="s">
        <v>1497</v>
      </c>
      <c r="F839" s="49">
        <v>2</v>
      </c>
    </row>
    <row r="840" spans="2:6" ht="15" x14ac:dyDescent="0.2">
      <c r="B840" s="107"/>
      <c r="C840" s="107"/>
      <c r="D840" s="42">
        <v>3530</v>
      </c>
      <c r="E840" s="38" t="s">
        <v>1694</v>
      </c>
      <c r="F840" s="49">
        <v>7</v>
      </c>
    </row>
    <row r="841" spans="2:6" ht="15" x14ac:dyDescent="0.2">
      <c r="B841" s="107"/>
      <c r="C841" s="107"/>
      <c r="D841" s="42">
        <v>3591</v>
      </c>
      <c r="E841" s="38" t="s">
        <v>1695</v>
      </c>
      <c r="F841" s="49">
        <v>1</v>
      </c>
    </row>
    <row r="842" spans="2:6" ht="30" x14ac:dyDescent="0.2">
      <c r="B842" s="107"/>
      <c r="C842" s="107"/>
      <c r="D842" s="42">
        <v>3592</v>
      </c>
      <c r="E842" s="38" t="s">
        <v>1498</v>
      </c>
      <c r="F842" s="49">
        <v>12</v>
      </c>
    </row>
    <row r="843" spans="2:6" ht="30" x14ac:dyDescent="0.2">
      <c r="B843" s="107"/>
      <c r="C843" s="107"/>
      <c r="D843" s="42">
        <v>3599</v>
      </c>
      <c r="E843" s="38" t="s">
        <v>1696</v>
      </c>
      <c r="F843" s="49">
        <v>2</v>
      </c>
    </row>
    <row r="844" spans="2:6" ht="15" x14ac:dyDescent="0.2">
      <c r="B844" s="107"/>
      <c r="C844" s="107"/>
      <c r="D844" s="42">
        <v>3610</v>
      </c>
      <c r="E844" s="38" t="s">
        <v>1499</v>
      </c>
      <c r="F844" s="49">
        <v>516</v>
      </c>
    </row>
    <row r="845" spans="2:6" ht="15" x14ac:dyDescent="0.2">
      <c r="B845" s="107"/>
      <c r="C845" s="107"/>
      <c r="D845" s="42">
        <v>3691</v>
      </c>
      <c r="E845" s="38" t="s">
        <v>1697</v>
      </c>
      <c r="F845" s="49">
        <v>49</v>
      </c>
    </row>
    <row r="846" spans="2:6" ht="15" x14ac:dyDescent="0.2">
      <c r="B846" s="107"/>
      <c r="C846" s="107"/>
      <c r="D846" s="42">
        <v>3692</v>
      </c>
      <c r="E846" s="38" t="s">
        <v>1698</v>
      </c>
      <c r="F846" s="49">
        <v>2</v>
      </c>
    </row>
    <row r="847" spans="2:6" ht="15" x14ac:dyDescent="0.2">
      <c r="B847" s="107"/>
      <c r="C847" s="107"/>
      <c r="D847" s="42">
        <v>3693</v>
      </c>
      <c r="E847" s="38" t="s">
        <v>1699</v>
      </c>
      <c r="F847" s="49">
        <v>4</v>
      </c>
    </row>
    <row r="848" spans="2:6" ht="15" x14ac:dyDescent="0.2">
      <c r="B848" s="107"/>
      <c r="C848" s="107"/>
      <c r="D848" s="42">
        <v>3694</v>
      </c>
      <c r="E848" s="38" t="s">
        <v>1700</v>
      </c>
      <c r="F848" s="49">
        <v>4</v>
      </c>
    </row>
    <row r="849" spans="2:6" ht="15" x14ac:dyDescent="0.2">
      <c r="B849" s="107"/>
      <c r="C849" s="107"/>
      <c r="D849" s="42">
        <v>3699</v>
      </c>
      <c r="E849" s="38" t="s">
        <v>1500</v>
      </c>
      <c r="F849" s="49">
        <v>17</v>
      </c>
    </row>
    <row r="850" spans="2:6" ht="30" x14ac:dyDescent="0.2">
      <c r="B850" s="107"/>
      <c r="C850" s="107"/>
      <c r="D850" s="42">
        <v>3710</v>
      </c>
      <c r="E850" s="38" t="s">
        <v>1501</v>
      </c>
      <c r="F850" s="49">
        <v>50</v>
      </c>
    </row>
    <row r="851" spans="2:6" ht="30" x14ac:dyDescent="0.2">
      <c r="B851" s="107"/>
      <c r="C851" s="107"/>
      <c r="D851" s="42">
        <v>3720</v>
      </c>
      <c r="E851" s="38" t="s">
        <v>1502</v>
      </c>
      <c r="F851" s="49">
        <v>54</v>
      </c>
    </row>
    <row r="852" spans="2:6" ht="30" x14ac:dyDescent="0.2">
      <c r="B852" s="107"/>
      <c r="C852" s="107"/>
      <c r="D852" s="42">
        <v>4010</v>
      </c>
      <c r="E852" s="38" t="s">
        <v>1503</v>
      </c>
      <c r="F852" s="49">
        <v>415</v>
      </c>
    </row>
    <row r="853" spans="2:6" ht="30" x14ac:dyDescent="0.2">
      <c r="B853" s="107"/>
      <c r="C853" s="107"/>
      <c r="D853" s="42">
        <v>4020</v>
      </c>
      <c r="E853" s="38" t="s">
        <v>1504</v>
      </c>
      <c r="F853" s="49">
        <v>83</v>
      </c>
    </row>
    <row r="854" spans="2:6" ht="15" x14ac:dyDescent="0.2">
      <c r="B854" s="107"/>
      <c r="C854" s="107"/>
      <c r="D854" s="42">
        <v>4030</v>
      </c>
      <c r="E854" s="38" t="s">
        <v>1701</v>
      </c>
      <c r="F854" s="49">
        <v>14</v>
      </c>
    </row>
    <row r="855" spans="2:6" ht="15" x14ac:dyDescent="0.2">
      <c r="B855" s="107"/>
      <c r="C855" s="107"/>
      <c r="D855" s="42">
        <v>4100</v>
      </c>
      <c r="E855" s="38" t="s">
        <v>1505</v>
      </c>
      <c r="F855" s="49">
        <v>276</v>
      </c>
    </row>
    <row r="856" spans="2:6" ht="15" x14ac:dyDescent="0.2">
      <c r="B856" s="107"/>
      <c r="C856" s="107"/>
      <c r="D856" s="42">
        <v>4510</v>
      </c>
      <c r="E856" s="38" t="s">
        <v>1506</v>
      </c>
      <c r="F856" s="49">
        <v>117</v>
      </c>
    </row>
    <row r="857" spans="2:6" ht="30" x14ac:dyDescent="0.2">
      <c r="B857" s="107"/>
      <c r="C857" s="107"/>
      <c r="D857" s="42">
        <v>4520</v>
      </c>
      <c r="E857" s="38" t="s">
        <v>1507</v>
      </c>
      <c r="F857" s="49">
        <v>6319</v>
      </c>
    </row>
    <row r="858" spans="2:6" ht="15" x14ac:dyDescent="0.2">
      <c r="B858" s="107"/>
      <c r="C858" s="107"/>
      <c r="D858" s="42">
        <v>4530</v>
      </c>
      <c r="E858" s="38" t="s">
        <v>1508</v>
      </c>
      <c r="F858" s="49">
        <v>1071</v>
      </c>
    </row>
    <row r="859" spans="2:6" ht="15" x14ac:dyDescent="0.2">
      <c r="B859" s="107"/>
      <c r="C859" s="107"/>
      <c r="D859" s="42">
        <v>4540</v>
      </c>
      <c r="E859" s="38" t="s">
        <v>1509</v>
      </c>
      <c r="F859" s="49">
        <v>714</v>
      </c>
    </row>
    <row r="860" spans="2:6" ht="30" x14ac:dyDescent="0.2">
      <c r="B860" s="107"/>
      <c r="C860" s="107"/>
      <c r="D860" s="42">
        <v>4550</v>
      </c>
      <c r="E860" s="38" t="s">
        <v>1510</v>
      </c>
      <c r="F860" s="49">
        <v>33</v>
      </c>
    </row>
    <row r="861" spans="2:6" ht="15" x14ac:dyDescent="0.2">
      <c r="B861" s="107"/>
      <c r="C861" s="107"/>
      <c r="D861" s="42">
        <v>5010</v>
      </c>
      <c r="E861" s="38" t="s">
        <v>1512</v>
      </c>
      <c r="F861" s="49">
        <v>254</v>
      </c>
    </row>
    <row r="862" spans="2:6" ht="30" x14ac:dyDescent="0.2">
      <c r="B862" s="107"/>
      <c r="C862" s="107"/>
      <c r="D862" s="42">
        <v>5020</v>
      </c>
      <c r="E862" s="38" t="s">
        <v>1513</v>
      </c>
      <c r="F862" s="49">
        <v>1480</v>
      </c>
    </row>
    <row r="863" spans="2:6" ht="30" x14ac:dyDescent="0.2">
      <c r="B863" s="107"/>
      <c r="C863" s="107"/>
      <c r="D863" s="42">
        <v>5030</v>
      </c>
      <c r="E863" s="38" t="s">
        <v>1514</v>
      </c>
      <c r="F863" s="49">
        <v>241</v>
      </c>
    </row>
    <row r="864" spans="2:6" ht="30" x14ac:dyDescent="0.2">
      <c r="B864" s="107"/>
      <c r="C864" s="107"/>
      <c r="D864" s="42">
        <v>5040</v>
      </c>
      <c r="E864" s="38" t="s">
        <v>1515</v>
      </c>
      <c r="F864" s="49">
        <v>23</v>
      </c>
    </row>
    <row r="865" spans="2:6" ht="30" x14ac:dyDescent="0.2">
      <c r="B865" s="107"/>
      <c r="C865" s="107"/>
      <c r="D865" s="42">
        <v>5050</v>
      </c>
      <c r="E865" s="38" t="s">
        <v>1516</v>
      </c>
      <c r="F865" s="49">
        <v>315</v>
      </c>
    </row>
    <row r="866" spans="2:6" ht="30" x14ac:dyDescent="0.2">
      <c r="B866" s="107"/>
      <c r="C866" s="107"/>
      <c r="D866" s="42">
        <v>5110</v>
      </c>
      <c r="E866" s="38" t="s">
        <v>1702</v>
      </c>
      <c r="F866" s="49">
        <v>5</v>
      </c>
    </row>
    <row r="867" spans="2:6" ht="30" x14ac:dyDescent="0.2">
      <c r="B867" s="107"/>
      <c r="C867" s="107"/>
      <c r="D867" s="42">
        <v>5121</v>
      </c>
      <c r="E867" s="38" t="s">
        <v>1517</v>
      </c>
      <c r="F867" s="49">
        <v>189</v>
      </c>
    </row>
    <row r="868" spans="2:6" ht="30" x14ac:dyDescent="0.2">
      <c r="B868" s="107"/>
      <c r="C868" s="107"/>
      <c r="D868" s="42">
        <v>5122</v>
      </c>
      <c r="E868" s="38" t="s">
        <v>1518</v>
      </c>
      <c r="F868" s="49">
        <v>649</v>
      </c>
    </row>
    <row r="869" spans="2:6" ht="30" x14ac:dyDescent="0.2">
      <c r="B869" s="107"/>
      <c r="C869" s="107"/>
      <c r="D869" s="42">
        <v>5131</v>
      </c>
      <c r="E869" s="38" t="s">
        <v>1703</v>
      </c>
      <c r="F869" s="49">
        <v>36</v>
      </c>
    </row>
    <row r="870" spans="2:6" ht="30" x14ac:dyDescent="0.2">
      <c r="B870" s="107"/>
      <c r="C870" s="107"/>
      <c r="D870" s="42">
        <v>5139</v>
      </c>
      <c r="E870" s="38" t="s">
        <v>1519</v>
      </c>
      <c r="F870" s="49">
        <v>128</v>
      </c>
    </row>
    <row r="871" spans="2:6" ht="30" x14ac:dyDescent="0.2">
      <c r="B871" s="107"/>
      <c r="C871" s="107"/>
      <c r="D871" s="42">
        <v>5141</v>
      </c>
      <c r="E871" s="38" t="s">
        <v>1520</v>
      </c>
      <c r="F871" s="49">
        <v>44</v>
      </c>
    </row>
    <row r="872" spans="2:6" ht="30" x14ac:dyDescent="0.2">
      <c r="B872" s="107"/>
      <c r="C872" s="107"/>
      <c r="D872" s="42">
        <v>5142</v>
      </c>
      <c r="E872" s="38" t="s">
        <v>1704</v>
      </c>
      <c r="F872" s="49">
        <v>32</v>
      </c>
    </row>
    <row r="873" spans="2:6" ht="30" x14ac:dyDescent="0.2">
      <c r="B873" s="107"/>
      <c r="C873" s="107"/>
      <c r="D873" s="42">
        <v>5143</v>
      </c>
      <c r="E873" s="38" t="s">
        <v>1521</v>
      </c>
      <c r="F873" s="49">
        <v>95</v>
      </c>
    </row>
    <row r="874" spans="2:6" ht="30" x14ac:dyDescent="0.2">
      <c r="B874" s="107"/>
      <c r="C874" s="107"/>
      <c r="D874" s="42">
        <v>5149</v>
      </c>
      <c r="E874" s="38" t="s">
        <v>1705</v>
      </c>
      <c r="F874" s="49">
        <v>39</v>
      </c>
    </row>
    <row r="875" spans="2:6" ht="30" x14ac:dyDescent="0.2">
      <c r="B875" s="107"/>
      <c r="C875" s="107"/>
      <c r="D875" s="42">
        <v>5150</v>
      </c>
      <c r="E875" s="38" t="s">
        <v>1522</v>
      </c>
      <c r="F875" s="49">
        <v>119</v>
      </c>
    </row>
    <row r="876" spans="2:6" ht="15" x14ac:dyDescent="0.2">
      <c r="B876" s="107"/>
      <c r="C876" s="107"/>
      <c r="D876" s="42">
        <v>5190</v>
      </c>
      <c r="E876" s="38" t="s">
        <v>1523</v>
      </c>
      <c r="F876" s="49">
        <v>80</v>
      </c>
    </row>
    <row r="877" spans="2:6" ht="30" x14ac:dyDescent="0.2">
      <c r="B877" s="107"/>
      <c r="C877" s="107"/>
      <c r="D877" s="42">
        <v>5211</v>
      </c>
      <c r="E877" s="38" t="s">
        <v>1524</v>
      </c>
      <c r="F877" s="49">
        <v>3226</v>
      </c>
    </row>
    <row r="878" spans="2:6" ht="30" x14ac:dyDescent="0.2">
      <c r="B878" s="107"/>
      <c r="C878" s="107"/>
      <c r="D878" s="42">
        <v>5219</v>
      </c>
      <c r="E878" s="38" t="s">
        <v>1525</v>
      </c>
      <c r="F878" s="49">
        <v>1381</v>
      </c>
    </row>
    <row r="879" spans="2:6" ht="30" x14ac:dyDescent="0.2">
      <c r="B879" s="107"/>
      <c r="C879" s="107"/>
      <c r="D879" s="42">
        <v>5220</v>
      </c>
      <c r="E879" s="38" t="s">
        <v>1526</v>
      </c>
      <c r="F879" s="49">
        <v>2143</v>
      </c>
    </row>
    <row r="880" spans="2:6" ht="30" x14ac:dyDescent="0.2">
      <c r="B880" s="107"/>
      <c r="C880" s="107"/>
      <c r="D880" s="42">
        <v>5231</v>
      </c>
      <c r="E880" s="38" t="s">
        <v>1527</v>
      </c>
      <c r="F880" s="49">
        <v>471</v>
      </c>
    </row>
    <row r="881" spans="2:6" ht="30" x14ac:dyDescent="0.2">
      <c r="B881" s="107"/>
      <c r="C881" s="107"/>
      <c r="D881" s="42">
        <v>5232</v>
      </c>
      <c r="E881" s="38" t="s">
        <v>1528</v>
      </c>
      <c r="F881" s="49">
        <v>939</v>
      </c>
    </row>
    <row r="882" spans="2:6" ht="30" x14ac:dyDescent="0.2">
      <c r="B882" s="107"/>
      <c r="C882" s="107"/>
      <c r="D882" s="42">
        <v>5233</v>
      </c>
      <c r="E882" s="38" t="s">
        <v>1529</v>
      </c>
      <c r="F882" s="49">
        <v>297</v>
      </c>
    </row>
    <row r="883" spans="2:6" ht="30" x14ac:dyDescent="0.2">
      <c r="B883" s="107"/>
      <c r="C883" s="107"/>
      <c r="D883" s="42">
        <v>5234</v>
      </c>
      <c r="E883" s="38" t="s">
        <v>1530</v>
      </c>
      <c r="F883" s="49">
        <v>564</v>
      </c>
    </row>
    <row r="884" spans="2:6" ht="30" x14ac:dyDescent="0.2">
      <c r="B884" s="107"/>
      <c r="C884" s="107"/>
      <c r="D884" s="42">
        <v>5239</v>
      </c>
      <c r="E884" s="38" t="s">
        <v>1531</v>
      </c>
      <c r="F884" s="49">
        <v>1348</v>
      </c>
    </row>
    <row r="885" spans="2:6" ht="30" x14ac:dyDescent="0.2">
      <c r="B885" s="107"/>
      <c r="C885" s="107"/>
      <c r="D885" s="42">
        <v>5240</v>
      </c>
      <c r="E885" s="38" t="s">
        <v>1706</v>
      </c>
      <c r="F885" s="49">
        <v>208</v>
      </c>
    </row>
    <row r="886" spans="2:6" ht="30" x14ac:dyDescent="0.2">
      <c r="B886" s="107"/>
      <c r="C886" s="107"/>
      <c r="D886" s="42">
        <v>5251</v>
      </c>
      <c r="E886" s="38" t="s">
        <v>1532</v>
      </c>
      <c r="F886" s="49">
        <v>162</v>
      </c>
    </row>
    <row r="887" spans="2:6" ht="30" x14ac:dyDescent="0.2">
      <c r="B887" s="107"/>
      <c r="C887" s="107"/>
      <c r="D887" s="42">
        <v>5252</v>
      </c>
      <c r="E887" s="38" t="s">
        <v>1533</v>
      </c>
      <c r="F887" s="49">
        <v>1560</v>
      </c>
    </row>
    <row r="888" spans="2:6" ht="30" x14ac:dyDescent="0.2">
      <c r="B888" s="107"/>
      <c r="C888" s="107"/>
      <c r="D888" s="42">
        <v>5259</v>
      </c>
      <c r="E888" s="38" t="s">
        <v>1534</v>
      </c>
      <c r="F888" s="49">
        <v>311</v>
      </c>
    </row>
    <row r="889" spans="2:6" ht="30" x14ac:dyDescent="0.2">
      <c r="B889" s="107"/>
      <c r="C889" s="107"/>
      <c r="D889" s="42">
        <v>5260</v>
      </c>
      <c r="E889" s="38" t="s">
        <v>1535</v>
      </c>
      <c r="F889" s="49">
        <v>405</v>
      </c>
    </row>
    <row r="890" spans="2:6" ht="30" x14ac:dyDescent="0.2">
      <c r="B890" s="107"/>
      <c r="C890" s="107"/>
      <c r="D890" s="42">
        <v>5510</v>
      </c>
      <c r="E890" s="38" t="s">
        <v>1536</v>
      </c>
      <c r="F890" s="49">
        <v>914</v>
      </c>
    </row>
    <row r="891" spans="2:6" ht="15" x14ac:dyDescent="0.2">
      <c r="B891" s="107"/>
      <c r="C891" s="107"/>
      <c r="D891" s="42">
        <v>5520</v>
      </c>
      <c r="E891" s="38" t="s">
        <v>1537</v>
      </c>
      <c r="F891" s="49">
        <v>3652</v>
      </c>
    </row>
    <row r="892" spans="2:6" ht="15" x14ac:dyDescent="0.2">
      <c r="B892" s="107"/>
      <c r="C892" s="107"/>
      <c r="D892" s="42">
        <v>6010</v>
      </c>
      <c r="E892" s="38" t="s">
        <v>1538</v>
      </c>
      <c r="F892" s="49">
        <v>61</v>
      </c>
    </row>
    <row r="893" spans="2:6" ht="30" x14ac:dyDescent="0.2">
      <c r="B893" s="107"/>
      <c r="C893" s="107"/>
      <c r="D893" s="42">
        <v>6021</v>
      </c>
      <c r="E893" s="38" t="s">
        <v>1539</v>
      </c>
      <c r="F893" s="49">
        <v>1583</v>
      </c>
    </row>
    <row r="894" spans="2:6" ht="30" x14ac:dyDescent="0.2">
      <c r="B894" s="107"/>
      <c r="C894" s="107"/>
      <c r="D894" s="42">
        <v>6022</v>
      </c>
      <c r="E894" s="38" t="s">
        <v>1540</v>
      </c>
      <c r="F894" s="49">
        <v>1173</v>
      </c>
    </row>
    <row r="895" spans="2:6" ht="15" x14ac:dyDescent="0.2">
      <c r="B895" s="107"/>
      <c r="C895" s="107"/>
      <c r="D895" s="42">
        <v>6023</v>
      </c>
      <c r="E895" s="38" t="s">
        <v>1541</v>
      </c>
      <c r="F895" s="49">
        <v>1482</v>
      </c>
    </row>
    <row r="896" spans="2:6" ht="15" x14ac:dyDescent="0.2">
      <c r="B896" s="107"/>
      <c r="C896" s="107"/>
      <c r="D896" s="42">
        <v>6110</v>
      </c>
      <c r="E896" s="38" t="s">
        <v>1542</v>
      </c>
      <c r="F896" s="49">
        <v>117</v>
      </c>
    </row>
    <row r="897" spans="2:6" ht="15" x14ac:dyDescent="0.2">
      <c r="B897" s="107"/>
      <c r="C897" s="107"/>
      <c r="D897" s="42">
        <v>6120</v>
      </c>
      <c r="E897" s="38" t="s">
        <v>1543</v>
      </c>
      <c r="F897" s="49">
        <v>31</v>
      </c>
    </row>
    <row r="898" spans="2:6" ht="15" x14ac:dyDescent="0.2">
      <c r="B898" s="107"/>
      <c r="C898" s="107"/>
      <c r="D898" s="42">
        <v>6210</v>
      </c>
      <c r="E898" s="38" t="s">
        <v>1544</v>
      </c>
      <c r="F898" s="49">
        <v>109</v>
      </c>
    </row>
    <row r="899" spans="2:6" ht="15" x14ac:dyDescent="0.2">
      <c r="B899" s="107"/>
      <c r="C899" s="107"/>
      <c r="D899" s="42">
        <v>6220</v>
      </c>
      <c r="E899" s="38" t="s">
        <v>1545</v>
      </c>
      <c r="F899" s="49">
        <v>10</v>
      </c>
    </row>
    <row r="900" spans="2:6" ht="15" x14ac:dyDescent="0.2">
      <c r="B900" s="107"/>
      <c r="C900" s="107"/>
      <c r="D900" s="42">
        <v>6301</v>
      </c>
      <c r="E900" s="38" t="s">
        <v>1546</v>
      </c>
      <c r="F900" s="49">
        <v>142</v>
      </c>
    </row>
    <row r="901" spans="2:6" ht="15" x14ac:dyDescent="0.2">
      <c r="B901" s="107"/>
      <c r="C901" s="107"/>
      <c r="D901" s="42">
        <v>6302</v>
      </c>
      <c r="E901" s="38" t="s">
        <v>1547</v>
      </c>
      <c r="F901" s="49">
        <v>237</v>
      </c>
    </row>
    <row r="902" spans="2:6" ht="30" x14ac:dyDescent="0.2">
      <c r="B902" s="107"/>
      <c r="C902" s="107"/>
      <c r="D902" s="42">
        <v>6303</v>
      </c>
      <c r="E902" s="38" t="s">
        <v>1548</v>
      </c>
      <c r="F902" s="49">
        <v>344</v>
      </c>
    </row>
    <row r="903" spans="2:6" ht="30" x14ac:dyDescent="0.2">
      <c r="B903" s="107"/>
      <c r="C903" s="107"/>
      <c r="D903" s="42">
        <v>6304</v>
      </c>
      <c r="E903" s="38" t="s">
        <v>1549</v>
      </c>
      <c r="F903" s="49">
        <v>215</v>
      </c>
    </row>
    <row r="904" spans="2:6" ht="15" x14ac:dyDescent="0.2">
      <c r="B904" s="107"/>
      <c r="C904" s="107"/>
      <c r="D904" s="42">
        <v>6309</v>
      </c>
      <c r="E904" s="38" t="s">
        <v>1550</v>
      </c>
      <c r="F904" s="49">
        <v>106</v>
      </c>
    </row>
    <row r="905" spans="2:6" ht="15" x14ac:dyDescent="0.2">
      <c r="B905" s="107"/>
      <c r="C905" s="107"/>
      <c r="D905" s="42">
        <v>6411</v>
      </c>
      <c r="E905" s="38" t="s">
        <v>1551</v>
      </c>
      <c r="F905" s="49">
        <v>83</v>
      </c>
    </row>
    <row r="906" spans="2:6" ht="30" x14ac:dyDescent="0.2">
      <c r="B906" s="107"/>
      <c r="C906" s="107"/>
      <c r="D906" s="42">
        <v>6412</v>
      </c>
      <c r="E906" s="38" t="s">
        <v>1552</v>
      </c>
      <c r="F906" s="49">
        <v>67</v>
      </c>
    </row>
    <row r="907" spans="2:6" ht="15" x14ac:dyDescent="0.2">
      <c r="B907" s="107"/>
      <c r="C907" s="107"/>
      <c r="D907" s="42">
        <v>6420</v>
      </c>
      <c r="E907" s="38" t="s">
        <v>1553</v>
      </c>
      <c r="F907" s="49">
        <v>639</v>
      </c>
    </row>
    <row r="908" spans="2:6" ht="15" x14ac:dyDescent="0.2">
      <c r="B908" s="107"/>
      <c r="C908" s="107"/>
      <c r="D908" s="42">
        <v>6511</v>
      </c>
      <c r="E908" s="38" t="s">
        <v>1554</v>
      </c>
      <c r="F908" s="49">
        <v>96</v>
      </c>
    </row>
    <row r="909" spans="2:6" ht="15" x14ac:dyDescent="0.2">
      <c r="B909" s="107"/>
      <c r="C909" s="107"/>
      <c r="D909" s="42">
        <v>6519</v>
      </c>
      <c r="E909" s="38" t="s">
        <v>1555</v>
      </c>
      <c r="F909" s="49">
        <v>538</v>
      </c>
    </row>
    <row r="910" spans="2:6" ht="15" x14ac:dyDescent="0.2">
      <c r="B910" s="107"/>
      <c r="C910" s="107"/>
      <c r="D910" s="42">
        <v>6591</v>
      </c>
      <c r="E910" s="38" t="s">
        <v>1707</v>
      </c>
      <c r="F910" s="49">
        <v>1</v>
      </c>
    </row>
    <row r="911" spans="2:6" ht="15" x14ac:dyDescent="0.2">
      <c r="B911" s="107"/>
      <c r="C911" s="107"/>
      <c r="D911" s="42">
        <v>6592</v>
      </c>
      <c r="E911" s="38" t="s">
        <v>1556</v>
      </c>
      <c r="F911" s="49">
        <v>73</v>
      </c>
    </row>
    <row r="912" spans="2:6" ht="30" x14ac:dyDescent="0.2">
      <c r="B912" s="107"/>
      <c r="C912" s="107"/>
      <c r="D912" s="42">
        <v>6599</v>
      </c>
      <c r="E912" s="38" t="s">
        <v>1708</v>
      </c>
      <c r="F912" s="49">
        <v>45</v>
      </c>
    </row>
    <row r="913" spans="2:6" ht="15" x14ac:dyDescent="0.2">
      <c r="B913" s="107"/>
      <c r="C913" s="107"/>
      <c r="D913" s="42">
        <v>6601</v>
      </c>
      <c r="E913" s="38" t="s">
        <v>1557</v>
      </c>
      <c r="F913" s="49">
        <v>47</v>
      </c>
    </row>
    <row r="914" spans="2:6" ht="15" x14ac:dyDescent="0.2">
      <c r="B914" s="107"/>
      <c r="C914" s="107"/>
      <c r="D914" s="42">
        <v>6602</v>
      </c>
      <c r="E914" s="38" t="s">
        <v>1709</v>
      </c>
      <c r="F914" s="49">
        <v>42</v>
      </c>
    </row>
    <row r="915" spans="2:6" ht="15" x14ac:dyDescent="0.2">
      <c r="B915" s="107"/>
      <c r="C915" s="107"/>
      <c r="D915" s="42">
        <v>6603</v>
      </c>
      <c r="E915" s="38" t="s">
        <v>1558</v>
      </c>
      <c r="F915" s="49">
        <v>185</v>
      </c>
    </row>
    <row r="916" spans="2:6" ht="15" x14ac:dyDescent="0.2">
      <c r="B916" s="107"/>
      <c r="C916" s="107"/>
      <c r="D916" s="42">
        <v>6711</v>
      </c>
      <c r="E916" s="38" t="s">
        <v>1710</v>
      </c>
      <c r="F916" s="49">
        <v>12</v>
      </c>
    </row>
    <row r="917" spans="2:6" ht="15" x14ac:dyDescent="0.2">
      <c r="B917" s="107"/>
      <c r="C917" s="107"/>
      <c r="D917" s="42">
        <v>6712</v>
      </c>
      <c r="E917" s="38" t="s">
        <v>1711</v>
      </c>
      <c r="F917" s="49">
        <v>12</v>
      </c>
    </row>
    <row r="918" spans="2:6" ht="30" x14ac:dyDescent="0.2">
      <c r="B918" s="107"/>
      <c r="C918" s="107"/>
      <c r="D918" s="42">
        <v>6719</v>
      </c>
      <c r="E918" s="38" t="s">
        <v>1559</v>
      </c>
      <c r="F918" s="49">
        <v>39</v>
      </c>
    </row>
    <row r="919" spans="2:6" ht="30" x14ac:dyDescent="0.2">
      <c r="B919" s="107"/>
      <c r="C919" s="107"/>
      <c r="D919" s="42">
        <v>6720</v>
      </c>
      <c r="E919" s="38" t="s">
        <v>1712</v>
      </c>
      <c r="F919" s="49">
        <v>18</v>
      </c>
    </row>
    <row r="920" spans="2:6" ht="30" x14ac:dyDescent="0.2">
      <c r="B920" s="107"/>
      <c r="C920" s="107"/>
      <c r="D920" s="42">
        <v>7010</v>
      </c>
      <c r="E920" s="38" t="s">
        <v>1560</v>
      </c>
      <c r="F920" s="49">
        <v>306</v>
      </c>
    </row>
    <row r="921" spans="2:6" ht="30" x14ac:dyDescent="0.2">
      <c r="B921" s="107"/>
      <c r="C921" s="107"/>
      <c r="D921" s="42">
        <v>7020</v>
      </c>
      <c r="E921" s="38" t="s">
        <v>1561</v>
      </c>
      <c r="F921" s="49">
        <v>324</v>
      </c>
    </row>
    <row r="922" spans="2:6" ht="30" x14ac:dyDescent="0.2">
      <c r="B922" s="107"/>
      <c r="C922" s="107"/>
      <c r="D922" s="42">
        <v>7111</v>
      </c>
      <c r="E922" s="38" t="s">
        <v>1562</v>
      </c>
      <c r="F922" s="49">
        <v>35</v>
      </c>
    </row>
    <row r="923" spans="2:6" ht="30" x14ac:dyDescent="0.2">
      <c r="B923" s="107"/>
      <c r="C923" s="107"/>
      <c r="D923" s="42">
        <v>7121</v>
      </c>
      <c r="E923" s="38" t="s">
        <v>1563</v>
      </c>
      <c r="F923" s="49">
        <v>16</v>
      </c>
    </row>
    <row r="924" spans="2:6" ht="30" x14ac:dyDescent="0.2">
      <c r="B924" s="107"/>
      <c r="C924" s="107"/>
      <c r="D924" s="42">
        <v>7122</v>
      </c>
      <c r="E924" s="38" t="s">
        <v>1564</v>
      </c>
      <c r="F924" s="49">
        <v>57</v>
      </c>
    </row>
    <row r="925" spans="2:6" ht="30" x14ac:dyDescent="0.2">
      <c r="B925" s="107"/>
      <c r="C925" s="107"/>
      <c r="D925" s="42">
        <v>7123</v>
      </c>
      <c r="E925" s="38" t="s">
        <v>1713</v>
      </c>
      <c r="F925" s="49">
        <v>6</v>
      </c>
    </row>
    <row r="926" spans="2:6" ht="30" x14ac:dyDescent="0.2">
      <c r="B926" s="107"/>
      <c r="C926" s="107"/>
      <c r="D926" s="42">
        <v>7129</v>
      </c>
      <c r="E926" s="38" t="s">
        <v>1565</v>
      </c>
      <c r="F926" s="49">
        <v>32</v>
      </c>
    </row>
    <row r="927" spans="2:6" ht="30" x14ac:dyDescent="0.2">
      <c r="B927" s="107"/>
      <c r="C927" s="107"/>
      <c r="D927" s="42">
        <v>7130</v>
      </c>
      <c r="E927" s="38" t="s">
        <v>1566</v>
      </c>
      <c r="F927" s="49">
        <v>13</v>
      </c>
    </row>
    <row r="928" spans="2:6" ht="15" x14ac:dyDescent="0.2">
      <c r="B928" s="107"/>
      <c r="C928" s="107"/>
      <c r="D928" s="42">
        <v>7210</v>
      </c>
      <c r="E928" s="38" t="s">
        <v>1567</v>
      </c>
      <c r="F928" s="49">
        <v>73</v>
      </c>
    </row>
    <row r="929" spans="2:6" ht="30" x14ac:dyDescent="0.2">
      <c r="B929" s="107"/>
      <c r="C929" s="107"/>
      <c r="D929" s="42">
        <v>7220</v>
      </c>
      <c r="E929" s="38" t="s">
        <v>1568</v>
      </c>
      <c r="F929" s="49">
        <v>239</v>
      </c>
    </row>
    <row r="930" spans="2:6" ht="15" x14ac:dyDescent="0.2">
      <c r="B930" s="107"/>
      <c r="C930" s="107"/>
      <c r="D930" s="42">
        <v>7230</v>
      </c>
      <c r="E930" s="38" t="s">
        <v>1569</v>
      </c>
      <c r="F930" s="49">
        <v>11</v>
      </c>
    </row>
    <row r="931" spans="2:6" ht="15" x14ac:dyDescent="0.2">
      <c r="B931" s="107"/>
      <c r="C931" s="107"/>
      <c r="D931" s="42">
        <v>7240</v>
      </c>
      <c r="E931" s="38" t="s">
        <v>1570</v>
      </c>
      <c r="F931" s="49">
        <v>11</v>
      </c>
    </row>
    <row r="932" spans="2:6" ht="30" x14ac:dyDescent="0.2">
      <c r="B932" s="107"/>
      <c r="C932" s="107"/>
      <c r="D932" s="42">
        <v>7250</v>
      </c>
      <c r="E932" s="38" t="s">
        <v>1571</v>
      </c>
      <c r="F932" s="49">
        <v>60</v>
      </c>
    </row>
    <row r="933" spans="2:6" ht="15" x14ac:dyDescent="0.2">
      <c r="B933" s="107"/>
      <c r="C933" s="107"/>
      <c r="D933" s="42">
        <v>7290</v>
      </c>
      <c r="E933" s="38" t="s">
        <v>1572</v>
      </c>
      <c r="F933" s="49">
        <v>25</v>
      </c>
    </row>
    <row r="934" spans="2:6" ht="30" x14ac:dyDescent="0.2">
      <c r="B934" s="107"/>
      <c r="C934" s="107"/>
      <c r="D934" s="42">
        <v>7310</v>
      </c>
      <c r="E934" s="38" t="s">
        <v>1573</v>
      </c>
      <c r="F934" s="49">
        <v>80</v>
      </c>
    </row>
    <row r="935" spans="2:6" ht="30" x14ac:dyDescent="0.2">
      <c r="B935" s="107"/>
      <c r="C935" s="107"/>
      <c r="D935" s="42">
        <v>7320</v>
      </c>
      <c r="E935" s="38" t="s">
        <v>1573</v>
      </c>
      <c r="F935" s="49">
        <v>10</v>
      </c>
    </row>
    <row r="936" spans="2:6" ht="15" x14ac:dyDescent="0.2">
      <c r="B936" s="107"/>
      <c r="C936" s="107"/>
      <c r="D936" s="42">
        <v>7411</v>
      </c>
      <c r="E936" s="38" t="s">
        <v>1574</v>
      </c>
      <c r="F936" s="49">
        <v>443</v>
      </c>
    </row>
    <row r="937" spans="2:6" ht="30" x14ac:dyDescent="0.2">
      <c r="B937" s="107"/>
      <c r="C937" s="107"/>
      <c r="D937" s="42">
        <v>7412</v>
      </c>
      <c r="E937" s="38" t="s">
        <v>1575</v>
      </c>
      <c r="F937" s="49">
        <v>578</v>
      </c>
    </row>
    <row r="938" spans="2:6" ht="30" x14ac:dyDescent="0.2">
      <c r="B938" s="107"/>
      <c r="C938" s="107"/>
      <c r="D938" s="42">
        <v>7413</v>
      </c>
      <c r="E938" s="38" t="s">
        <v>1576</v>
      </c>
      <c r="F938" s="49">
        <v>70</v>
      </c>
    </row>
    <row r="939" spans="2:6" ht="30" x14ac:dyDescent="0.2">
      <c r="B939" s="107"/>
      <c r="C939" s="107"/>
      <c r="D939" s="42">
        <v>7414</v>
      </c>
      <c r="E939" s="38" t="s">
        <v>1577</v>
      </c>
      <c r="F939" s="49">
        <v>316</v>
      </c>
    </row>
    <row r="940" spans="2:6" ht="30" x14ac:dyDescent="0.2">
      <c r="B940" s="107"/>
      <c r="C940" s="107"/>
      <c r="D940" s="42">
        <v>7421</v>
      </c>
      <c r="E940" s="38" t="s">
        <v>1578</v>
      </c>
      <c r="F940" s="49">
        <v>623</v>
      </c>
    </row>
    <row r="941" spans="2:6" ht="15" x14ac:dyDescent="0.2">
      <c r="B941" s="107"/>
      <c r="C941" s="107"/>
      <c r="D941" s="42">
        <v>7422</v>
      </c>
      <c r="E941" s="38" t="s">
        <v>1579</v>
      </c>
      <c r="F941" s="49">
        <v>82</v>
      </c>
    </row>
    <row r="942" spans="2:6" ht="15" x14ac:dyDescent="0.2">
      <c r="B942" s="107"/>
      <c r="C942" s="107"/>
      <c r="D942" s="42">
        <v>7430</v>
      </c>
      <c r="E942" s="38" t="s">
        <v>1580</v>
      </c>
      <c r="F942" s="49">
        <v>235</v>
      </c>
    </row>
    <row r="943" spans="2:6" ht="15" x14ac:dyDescent="0.2">
      <c r="B943" s="107"/>
      <c r="C943" s="107"/>
      <c r="D943" s="42">
        <v>7491</v>
      </c>
      <c r="E943" s="38" t="s">
        <v>1581</v>
      </c>
      <c r="F943" s="49">
        <v>107</v>
      </c>
    </row>
    <row r="944" spans="2:6" ht="15" x14ac:dyDescent="0.2">
      <c r="B944" s="107"/>
      <c r="C944" s="107"/>
      <c r="D944" s="42">
        <v>7492</v>
      </c>
      <c r="E944" s="38" t="s">
        <v>1582</v>
      </c>
      <c r="F944" s="49">
        <v>743</v>
      </c>
    </row>
    <row r="945" spans="2:6" ht="15" x14ac:dyDescent="0.2">
      <c r="B945" s="107"/>
      <c r="C945" s="107"/>
      <c r="D945" s="42">
        <v>7493</v>
      </c>
      <c r="E945" s="38" t="s">
        <v>1583</v>
      </c>
      <c r="F945" s="49">
        <v>647</v>
      </c>
    </row>
    <row r="946" spans="2:6" ht="15" x14ac:dyDescent="0.2">
      <c r="B946" s="107"/>
      <c r="C946" s="107"/>
      <c r="D946" s="42">
        <v>7494</v>
      </c>
      <c r="E946" s="38" t="s">
        <v>1584</v>
      </c>
      <c r="F946" s="49">
        <v>51</v>
      </c>
    </row>
    <row r="947" spans="2:6" ht="15" x14ac:dyDescent="0.2">
      <c r="B947" s="107"/>
      <c r="C947" s="107"/>
      <c r="D947" s="42">
        <v>7495</v>
      </c>
      <c r="E947" s="38" t="s">
        <v>1585</v>
      </c>
      <c r="F947" s="49">
        <v>43</v>
      </c>
    </row>
    <row r="948" spans="2:6" ht="15" x14ac:dyDescent="0.2">
      <c r="B948" s="107"/>
      <c r="C948" s="107"/>
      <c r="D948" s="42">
        <v>7499</v>
      </c>
      <c r="E948" s="38" t="s">
        <v>1586</v>
      </c>
      <c r="F948" s="49">
        <v>357</v>
      </c>
    </row>
    <row r="949" spans="2:6" ht="30" x14ac:dyDescent="0.2">
      <c r="B949" s="107"/>
      <c r="C949" s="107"/>
      <c r="D949" s="42">
        <v>7511</v>
      </c>
      <c r="E949" s="38" t="s">
        <v>1587</v>
      </c>
      <c r="F949" s="49">
        <v>2390</v>
      </c>
    </row>
    <row r="950" spans="2:6" ht="30" x14ac:dyDescent="0.2">
      <c r="B950" s="107"/>
      <c r="C950" s="107"/>
      <c r="D950" s="42">
        <v>7512</v>
      </c>
      <c r="E950" s="38" t="s">
        <v>1588</v>
      </c>
      <c r="F950" s="49">
        <v>848</v>
      </c>
    </row>
    <row r="951" spans="2:6" ht="30" x14ac:dyDescent="0.2">
      <c r="B951" s="107"/>
      <c r="C951" s="107"/>
      <c r="D951" s="42">
        <v>7513</v>
      </c>
      <c r="E951" s="38" t="s">
        <v>1714</v>
      </c>
      <c r="F951" s="49">
        <v>210</v>
      </c>
    </row>
    <row r="952" spans="2:6" ht="30" x14ac:dyDescent="0.2">
      <c r="B952" s="107"/>
      <c r="C952" s="107"/>
      <c r="D952" s="42">
        <v>7514</v>
      </c>
      <c r="E952" s="38" t="s">
        <v>1589</v>
      </c>
      <c r="F952" s="49">
        <v>34</v>
      </c>
    </row>
    <row r="953" spans="2:6" ht="15" x14ac:dyDescent="0.2">
      <c r="B953" s="107"/>
      <c r="C953" s="107"/>
      <c r="D953" s="42">
        <v>7521</v>
      </c>
      <c r="E953" s="38" t="s">
        <v>1715</v>
      </c>
      <c r="F953" s="49">
        <v>18</v>
      </c>
    </row>
    <row r="954" spans="2:6" ht="15" x14ac:dyDescent="0.2">
      <c r="B954" s="107"/>
      <c r="C954" s="107"/>
      <c r="D954" s="42">
        <v>7522</v>
      </c>
      <c r="E954" s="38" t="s">
        <v>1590</v>
      </c>
      <c r="F954" s="49">
        <v>657</v>
      </c>
    </row>
    <row r="955" spans="2:6" ht="30" x14ac:dyDescent="0.2">
      <c r="B955" s="107"/>
      <c r="C955" s="107"/>
      <c r="D955" s="42">
        <v>7523</v>
      </c>
      <c r="E955" s="38" t="s">
        <v>1591</v>
      </c>
      <c r="F955" s="49">
        <v>835</v>
      </c>
    </row>
    <row r="956" spans="2:6" ht="30" x14ac:dyDescent="0.2">
      <c r="B956" s="107"/>
      <c r="C956" s="107"/>
      <c r="D956" s="42">
        <v>7530</v>
      </c>
      <c r="E956" s="38" t="s">
        <v>1716</v>
      </c>
      <c r="F956" s="49">
        <v>188</v>
      </c>
    </row>
    <row r="957" spans="2:6" ht="15" x14ac:dyDescent="0.2">
      <c r="B957" s="107"/>
      <c r="C957" s="107"/>
      <c r="D957" s="42">
        <v>8010</v>
      </c>
      <c r="E957" s="38" t="s">
        <v>1592</v>
      </c>
      <c r="F957" s="49">
        <v>4497</v>
      </c>
    </row>
    <row r="958" spans="2:6" ht="15" x14ac:dyDescent="0.2">
      <c r="B958" s="107"/>
      <c r="C958" s="107"/>
      <c r="D958" s="42">
        <v>8021</v>
      </c>
      <c r="E958" s="38" t="s">
        <v>1593</v>
      </c>
      <c r="F958" s="49">
        <v>1610</v>
      </c>
    </row>
    <row r="959" spans="2:6" ht="30" x14ac:dyDescent="0.2">
      <c r="B959" s="107"/>
      <c r="C959" s="107"/>
      <c r="D959" s="42">
        <v>8022</v>
      </c>
      <c r="E959" s="38" t="s">
        <v>1717</v>
      </c>
      <c r="F959" s="49">
        <v>122</v>
      </c>
    </row>
    <row r="960" spans="2:6" ht="15" x14ac:dyDescent="0.2">
      <c r="B960" s="107"/>
      <c r="C960" s="107"/>
      <c r="D960" s="42">
        <v>8030</v>
      </c>
      <c r="E960" s="38" t="s">
        <v>1594</v>
      </c>
      <c r="F960" s="49">
        <v>950</v>
      </c>
    </row>
    <row r="961" spans="2:6" ht="30" x14ac:dyDescent="0.2">
      <c r="B961" s="107"/>
      <c r="C961" s="107"/>
      <c r="D961" s="42">
        <v>8090</v>
      </c>
      <c r="E961" s="38" t="s">
        <v>1595</v>
      </c>
      <c r="F961" s="49">
        <v>273</v>
      </c>
    </row>
    <row r="962" spans="2:6" ht="15" x14ac:dyDescent="0.2">
      <c r="B962" s="107"/>
      <c r="C962" s="107"/>
      <c r="D962" s="42">
        <v>8511</v>
      </c>
      <c r="E962" s="38" t="s">
        <v>1596</v>
      </c>
      <c r="F962" s="49">
        <v>2504</v>
      </c>
    </row>
    <row r="963" spans="2:6" ht="15" x14ac:dyDescent="0.2">
      <c r="B963" s="107"/>
      <c r="C963" s="107"/>
      <c r="D963" s="42">
        <v>8512</v>
      </c>
      <c r="E963" s="38" t="s">
        <v>1597</v>
      </c>
      <c r="F963" s="49">
        <v>1429</v>
      </c>
    </row>
    <row r="964" spans="2:6" ht="30" x14ac:dyDescent="0.2">
      <c r="B964" s="107"/>
      <c r="C964" s="107"/>
      <c r="D964" s="42">
        <v>8519</v>
      </c>
      <c r="E964" s="38" t="s">
        <v>1598</v>
      </c>
      <c r="F964" s="49">
        <v>409</v>
      </c>
    </row>
    <row r="965" spans="2:6" ht="15" x14ac:dyDescent="0.2">
      <c r="B965" s="107"/>
      <c r="C965" s="107"/>
      <c r="D965" s="42">
        <v>8520</v>
      </c>
      <c r="E965" s="38" t="s">
        <v>1718</v>
      </c>
      <c r="F965" s="49">
        <v>104</v>
      </c>
    </row>
    <row r="966" spans="2:6" ht="15" x14ac:dyDescent="0.2">
      <c r="B966" s="107"/>
      <c r="C966" s="107"/>
      <c r="D966" s="42">
        <v>8531</v>
      </c>
      <c r="E966" s="38" t="s">
        <v>1599</v>
      </c>
      <c r="F966" s="49">
        <v>255</v>
      </c>
    </row>
    <row r="967" spans="2:6" ht="15" x14ac:dyDescent="0.2">
      <c r="B967" s="107"/>
      <c r="C967" s="107"/>
      <c r="D967" s="42">
        <v>8532</v>
      </c>
      <c r="E967" s="38" t="s">
        <v>1600</v>
      </c>
      <c r="F967" s="49">
        <v>155</v>
      </c>
    </row>
    <row r="968" spans="2:6" ht="30" x14ac:dyDescent="0.2">
      <c r="B968" s="107"/>
      <c r="C968" s="107"/>
      <c r="D968" s="42">
        <v>9000</v>
      </c>
      <c r="E968" s="38" t="s">
        <v>1601</v>
      </c>
      <c r="F968" s="49">
        <v>269</v>
      </c>
    </row>
    <row r="969" spans="2:6" ht="30" x14ac:dyDescent="0.2">
      <c r="B969" s="107"/>
      <c r="C969" s="107"/>
      <c r="D969" s="42">
        <v>9111</v>
      </c>
      <c r="E969" s="38" t="s">
        <v>1602</v>
      </c>
      <c r="F969" s="49">
        <v>26</v>
      </c>
    </row>
    <row r="970" spans="2:6" ht="15" x14ac:dyDescent="0.2">
      <c r="B970" s="107"/>
      <c r="C970" s="107"/>
      <c r="D970" s="42">
        <v>9112</v>
      </c>
      <c r="E970" s="38" t="s">
        <v>1603</v>
      </c>
      <c r="F970" s="49">
        <v>16</v>
      </c>
    </row>
    <row r="971" spans="2:6" ht="15" x14ac:dyDescent="0.2">
      <c r="B971" s="107"/>
      <c r="C971" s="107"/>
      <c r="D971" s="42">
        <v>9120</v>
      </c>
      <c r="E971" s="38" t="s">
        <v>1719</v>
      </c>
      <c r="F971" s="49">
        <v>9</v>
      </c>
    </row>
    <row r="972" spans="2:6" ht="15" x14ac:dyDescent="0.2">
      <c r="B972" s="107"/>
      <c r="C972" s="107"/>
      <c r="D972" s="42">
        <v>9191</v>
      </c>
      <c r="E972" s="38" t="s">
        <v>1604</v>
      </c>
      <c r="F972" s="49">
        <v>124</v>
      </c>
    </row>
    <row r="973" spans="2:6" ht="15" x14ac:dyDescent="0.2">
      <c r="B973" s="107"/>
      <c r="C973" s="107"/>
      <c r="D973" s="42">
        <v>9192</v>
      </c>
      <c r="E973" s="38" t="s">
        <v>1720</v>
      </c>
      <c r="F973" s="49">
        <v>16</v>
      </c>
    </row>
    <row r="974" spans="2:6" ht="15" x14ac:dyDescent="0.2">
      <c r="B974" s="107"/>
      <c r="C974" s="107"/>
      <c r="D974" s="42">
        <v>9199</v>
      </c>
      <c r="E974" s="38" t="s">
        <v>1605</v>
      </c>
      <c r="F974" s="49">
        <v>167</v>
      </c>
    </row>
    <row r="975" spans="2:6" ht="30" x14ac:dyDescent="0.2">
      <c r="B975" s="107"/>
      <c r="C975" s="107"/>
      <c r="D975" s="42">
        <v>9211</v>
      </c>
      <c r="E975" s="38" t="s">
        <v>1606</v>
      </c>
      <c r="F975" s="49">
        <v>54</v>
      </c>
    </row>
    <row r="976" spans="2:6" ht="15" x14ac:dyDescent="0.2">
      <c r="B976" s="107"/>
      <c r="C976" s="107"/>
      <c r="D976" s="42">
        <v>9212</v>
      </c>
      <c r="E976" s="38" t="s">
        <v>1607</v>
      </c>
      <c r="F976" s="49">
        <v>17</v>
      </c>
    </row>
    <row r="977" spans="2:6" ht="15" x14ac:dyDescent="0.2">
      <c r="B977" s="107"/>
      <c r="C977" s="107"/>
      <c r="D977" s="42">
        <v>9213</v>
      </c>
      <c r="E977" s="38" t="s">
        <v>1721</v>
      </c>
      <c r="F977" s="49">
        <v>133</v>
      </c>
    </row>
    <row r="978" spans="2:6" ht="30" x14ac:dyDescent="0.2">
      <c r="B978" s="107"/>
      <c r="C978" s="107"/>
      <c r="D978" s="42">
        <v>9214</v>
      </c>
      <c r="E978" s="38" t="s">
        <v>1608</v>
      </c>
      <c r="F978" s="49">
        <v>170</v>
      </c>
    </row>
    <row r="979" spans="2:6" ht="15" x14ac:dyDescent="0.2">
      <c r="B979" s="107"/>
      <c r="C979" s="107"/>
      <c r="D979" s="42">
        <v>9219</v>
      </c>
      <c r="E979" s="38" t="s">
        <v>1609</v>
      </c>
      <c r="F979" s="49">
        <v>186</v>
      </c>
    </row>
    <row r="980" spans="2:6" ht="15" x14ac:dyDescent="0.2">
      <c r="B980" s="107"/>
      <c r="C980" s="107"/>
      <c r="D980" s="42">
        <v>9220</v>
      </c>
      <c r="E980" s="38" t="s">
        <v>1610</v>
      </c>
      <c r="F980" s="49">
        <v>13</v>
      </c>
    </row>
    <row r="981" spans="2:6" ht="15" x14ac:dyDescent="0.2">
      <c r="B981" s="107"/>
      <c r="C981" s="107"/>
      <c r="D981" s="42">
        <v>9231</v>
      </c>
      <c r="E981" s="38" t="s">
        <v>1611</v>
      </c>
      <c r="F981" s="49">
        <v>25</v>
      </c>
    </row>
    <row r="982" spans="2:6" ht="30" x14ac:dyDescent="0.2">
      <c r="B982" s="107"/>
      <c r="C982" s="107"/>
      <c r="D982" s="42">
        <v>9232</v>
      </c>
      <c r="E982" s="38" t="s">
        <v>1722</v>
      </c>
      <c r="F982" s="49">
        <v>20</v>
      </c>
    </row>
    <row r="983" spans="2:6" ht="30" x14ac:dyDescent="0.2">
      <c r="B983" s="107"/>
      <c r="C983" s="107"/>
      <c r="D983" s="42">
        <v>9233</v>
      </c>
      <c r="E983" s="38" t="s">
        <v>1723</v>
      </c>
      <c r="F983" s="49">
        <v>56</v>
      </c>
    </row>
    <row r="984" spans="2:6" ht="15" x14ac:dyDescent="0.2">
      <c r="B984" s="107"/>
      <c r="C984" s="107"/>
      <c r="D984" s="42">
        <v>9241</v>
      </c>
      <c r="E984" s="38" t="s">
        <v>1612</v>
      </c>
      <c r="F984" s="49">
        <v>324</v>
      </c>
    </row>
    <row r="985" spans="2:6" ht="15" x14ac:dyDescent="0.2">
      <c r="B985" s="107"/>
      <c r="C985" s="107"/>
      <c r="D985" s="42">
        <v>9249</v>
      </c>
      <c r="E985" s="38" t="s">
        <v>1613</v>
      </c>
      <c r="F985" s="49">
        <v>347</v>
      </c>
    </row>
    <row r="986" spans="2:6" ht="30" x14ac:dyDescent="0.2">
      <c r="B986" s="107"/>
      <c r="C986" s="107"/>
      <c r="D986" s="42">
        <v>9301</v>
      </c>
      <c r="E986" s="38" t="s">
        <v>1614</v>
      </c>
      <c r="F986" s="49">
        <v>111</v>
      </c>
    </row>
    <row r="987" spans="2:6" ht="15" x14ac:dyDescent="0.2">
      <c r="B987" s="107"/>
      <c r="C987" s="107"/>
      <c r="D987" s="42">
        <v>9302</v>
      </c>
      <c r="E987" s="38" t="s">
        <v>1724</v>
      </c>
      <c r="F987" s="49">
        <v>743</v>
      </c>
    </row>
    <row r="988" spans="2:6" ht="15" x14ac:dyDescent="0.2">
      <c r="B988" s="107"/>
      <c r="C988" s="107"/>
      <c r="D988" s="42">
        <v>9303</v>
      </c>
      <c r="E988" s="38" t="s">
        <v>1725</v>
      </c>
      <c r="F988" s="49">
        <v>100</v>
      </c>
    </row>
    <row r="989" spans="2:6" ht="15" x14ac:dyDescent="0.2">
      <c r="B989" s="107"/>
      <c r="C989" s="107"/>
      <c r="D989" s="42">
        <v>9309</v>
      </c>
      <c r="E989" s="38" t="s">
        <v>1726</v>
      </c>
      <c r="F989" s="49">
        <v>157</v>
      </c>
    </row>
    <row r="990" spans="2:6" ht="15" x14ac:dyDescent="0.2">
      <c r="B990" s="107"/>
      <c r="C990" s="107"/>
      <c r="D990" s="42">
        <v>9500</v>
      </c>
      <c r="E990" s="38" t="s">
        <v>1615</v>
      </c>
      <c r="F990" s="49">
        <v>5026</v>
      </c>
    </row>
    <row r="991" spans="2:6" ht="15" x14ac:dyDescent="0.2">
      <c r="B991" s="107"/>
      <c r="C991" s="107"/>
      <c r="D991" s="42">
        <v>9900</v>
      </c>
      <c r="E991" s="38" t="s">
        <v>1616</v>
      </c>
      <c r="F991" s="49">
        <v>11</v>
      </c>
    </row>
    <row r="992" spans="2:6" ht="15" x14ac:dyDescent="0.2">
      <c r="B992" s="98"/>
      <c r="C992" s="98"/>
      <c r="D992" s="42">
        <v>9999</v>
      </c>
      <c r="E992" s="38" t="s">
        <v>775</v>
      </c>
      <c r="F992" s="49">
        <v>981</v>
      </c>
    </row>
    <row r="993" spans="2:6" ht="15" x14ac:dyDescent="0.2">
      <c r="B993" s="93" t="s">
        <v>1727</v>
      </c>
      <c r="C993" s="93" t="s">
        <v>1728</v>
      </c>
      <c r="D993" s="42">
        <v>1</v>
      </c>
      <c r="E993" s="38" t="s">
        <v>1619</v>
      </c>
      <c r="F993" s="49">
        <v>10776</v>
      </c>
    </row>
    <row r="994" spans="2:6" ht="15" x14ac:dyDescent="0.2">
      <c r="B994" s="93"/>
      <c r="C994" s="93"/>
      <c r="D994" s="42">
        <v>2</v>
      </c>
      <c r="E994" s="38" t="s">
        <v>382</v>
      </c>
      <c r="F994" s="49">
        <v>1501</v>
      </c>
    </row>
    <row r="995" spans="2:6" ht="15" x14ac:dyDescent="0.2">
      <c r="B995" s="93"/>
      <c r="C995" s="93"/>
      <c r="D995" s="42">
        <v>3</v>
      </c>
      <c r="E995" s="38" t="s">
        <v>1620</v>
      </c>
      <c r="F995" s="49">
        <v>2326</v>
      </c>
    </row>
    <row r="996" spans="2:6" ht="15" x14ac:dyDescent="0.2">
      <c r="B996" s="93"/>
      <c r="C996" s="93"/>
      <c r="D996" s="42">
        <v>4</v>
      </c>
      <c r="E996" s="38" t="s">
        <v>1621</v>
      </c>
      <c r="F996" s="49">
        <v>7773</v>
      </c>
    </row>
    <row r="997" spans="2:6" ht="15" x14ac:dyDescent="0.2">
      <c r="B997" s="93"/>
      <c r="C997" s="93"/>
      <c r="D997" s="42">
        <v>5</v>
      </c>
      <c r="E997" s="38" t="s">
        <v>1622</v>
      </c>
      <c r="F997" s="49">
        <v>788</v>
      </c>
    </row>
    <row r="998" spans="2:6" ht="15" x14ac:dyDescent="0.2">
      <c r="B998" s="93"/>
      <c r="C998" s="93"/>
      <c r="D998" s="42">
        <v>6</v>
      </c>
      <c r="E998" s="38" t="s">
        <v>1623</v>
      </c>
      <c r="F998" s="49">
        <v>8254</v>
      </c>
    </row>
    <row r="999" spans="2:6" ht="15" x14ac:dyDescent="0.2">
      <c r="B999" s="93"/>
      <c r="C999" s="93"/>
      <c r="D999" s="42">
        <v>7</v>
      </c>
      <c r="E999" s="38" t="s">
        <v>1624</v>
      </c>
      <c r="F999" s="49">
        <v>16744</v>
      </c>
    </row>
    <row r="1000" spans="2:6" ht="15" x14ac:dyDescent="0.2">
      <c r="B1000" s="93"/>
      <c r="C1000" s="93"/>
      <c r="D1000" s="42">
        <v>8</v>
      </c>
      <c r="E1000" s="38" t="s">
        <v>1625</v>
      </c>
      <c r="F1000" s="49">
        <v>4566</v>
      </c>
    </row>
    <row r="1001" spans="2:6" ht="30" x14ac:dyDescent="0.2">
      <c r="B1001" s="93"/>
      <c r="C1001" s="93"/>
      <c r="D1001" s="42">
        <v>9</v>
      </c>
      <c r="E1001" s="38" t="s">
        <v>1626</v>
      </c>
      <c r="F1001" s="49">
        <v>6399</v>
      </c>
    </row>
    <row r="1002" spans="2:6" ht="15" x14ac:dyDescent="0.2">
      <c r="B1002" s="93"/>
      <c r="C1002" s="93"/>
      <c r="D1002" s="42">
        <v>10</v>
      </c>
      <c r="E1002" s="38" t="s">
        <v>1627</v>
      </c>
      <c r="F1002" s="49">
        <v>1108</v>
      </c>
    </row>
    <row r="1003" spans="2:6" ht="30" x14ac:dyDescent="0.2">
      <c r="B1003" s="93"/>
      <c r="C1003" s="93"/>
      <c r="D1003" s="42">
        <v>11</v>
      </c>
      <c r="E1003" s="38" t="s">
        <v>1628</v>
      </c>
      <c r="F1003" s="49">
        <v>5593</v>
      </c>
    </row>
    <row r="1004" spans="2:6" ht="15" x14ac:dyDescent="0.2">
      <c r="B1004" s="93"/>
      <c r="C1004" s="93"/>
      <c r="D1004" s="42">
        <v>12</v>
      </c>
      <c r="E1004" s="38" t="s">
        <v>1629</v>
      </c>
      <c r="F1004" s="49">
        <v>5180</v>
      </c>
    </row>
    <row r="1005" spans="2:6" ht="15" x14ac:dyDescent="0.2">
      <c r="B1005" s="93"/>
      <c r="C1005" s="93"/>
      <c r="D1005" s="42">
        <v>13</v>
      </c>
      <c r="E1005" s="38" t="s">
        <v>1630</v>
      </c>
      <c r="F1005" s="49">
        <v>7452</v>
      </c>
    </row>
    <row r="1006" spans="2:6" ht="15" x14ac:dyDescent="0.2">
      <c r="B1006" s="93"/>
      <c r="C1006" s="93"/>
      <c r="D1006" s="42">
        <v>14</v>
      </c>
      <c r="E1006" s="38" t="s">
        <v>1631</v>
      </c>
      <c r="F1006" s="49">
        <v>4856</v>
      </c>
    </row>
    <row r="1007" spans="2:6" ht="30" x14ac:dyDescent="0.2">
      <c r="B1007" s="93"/>
      <c r="C1007" s="93"/>
      <c r="D1007" s="42">
        <v>15</v>
      </c>
      <c r="E1007" s="38" t="s">
        <v>1632</v>
      </c>
      <c r="F1007" s="49">
        <v>3083</v>
      </c>
    </row>
    <row r="1008" spans="2:6" ht="15" x14ac:dyDescent="0.2">
      <c r="B1008" s="93"/>
      <c r="C1008" s="93"/>
      <c r="D1008" s="42">
        <v>16</v>
      </c>
      <c r="E1008" s="38" t="s">
        <v>1615</v>
      </c>
      <c r="F1008" s="49">
        <v>5026</v>
      </c>
    </row>
    <row r="1009" spans="2:6" ht="15" x14ac:dyDescent="0.2">
      <c r="B1009" s="93"/>
      <c r="C1009" s="93"/>
      <c r="D1009" s="42">
        <v>17</v>
      </c>
      <c r="E1009" s="38" t="s">
        <v>1616</v>
      </c>
      <c r="F1009" s="49">
        <v>11</v>
      </c>
    </row>
    <row r="1010" spans="2:6" ht="15" x14ac:dyDescent="0.2">
      <c r="B1010" s="93"/>
      <c r="C1010" s="93"/>
      <c r="D1010" s="42">
        <v>999</v>
      </c>
      <c r="E1010" s="38" t="s">
        <v>775</v>
      </c>
      <c r="F1010" s="49">
        <v>981</v>
      </c>
    </row>
    <row r="1011" spans="2:6" ht="30" x14ac:dyDescent="0.2">
      <c r="B1011" s="38" t="s">
        <v>1729</v>
      </c>
      <c r="C1011" s="38" t="s">
        <v>1730</v>
      </c>
      <c r="D1011" s="42" t="s">
        <v>181</v>
      </c>
      <c r="E1011" s="38" t="s">
        <v>111</v>
      </c>
      <c r="F1011" s="49">
        <v>92417</v>
      </c>
    </row>
    <row r="1012" spans="2:6" ht="15" x14ac:dyDescent="0.2">
      <c r="B1012" s="93" t="s">
        <v>1731</v>
      </c>
      <c r="C1012" s="93" t="s">
        <v>1732</v>
      </c>
      <c r="D1012" s="42">
        <v>1</v>
      </c>
      <c r="E1012" s="38" t="s">
        <v>838</v>
      </c>
      <c r="F1012" s="49">
        <v>8048</v>
      </c>
    </row>
    <row r="1013" spans="2:6" ht="15" x14ac:dyDescent="0.2">
      <c r="B1013" s="93"/>
      <c r="C1013" s="93"/>
      <c r="D1013" s="42">
        <v>2</v>
      </c>
      <c r="E1013" s="38" t="s">
        <v>290</v>
      </c>
      <c r="F1013" s="49">
        <v>83080</v>
      </c>
    </row>
    <row r="1014" spans="2:6" ht="15" x14ac:dyDescent="0.2">
      <c r="B1014" s="93"/>
      <c r="C1014" s="93"/>
      <c r="D1014" s="42">
        <v>9</v>
      </c>
      <c r="E1014" s="38" t="s">
        <v>817</v>
      </c>
      <c r="F1014" s="49">
        <v>1289</v>
      </c>
    </row>
    <row r="1015" spans="2:6" ht="15" x14ac:dyDescent="0.2">
      <c r="B1015" s="93" t="s">
        <v>1733</v>
      </c>
      <c r="C1015" s="93" t="s">
        <v>1734</v>
      </c>
      <c r="D1015" s="42">
        <v>1</v>
      </c>
      <c r="E1015" s="38" t="s">
        <v>838</v>
      </c>
      <c r="F1015" s="49">
        <v>2460</v>
      </c>
    </row>
    <row r="1016" spans="2:6" ht="15" x14ac:dyDescent="0.2">
      <c r="B1016" s="93"/>
      <c r="C1016" s="93"/>
      <c r="D1016" s="42">
        <v>2</v>
      </c>
      <c r="E1016" s="38" t="s">
        <v>290</v>
      </c>
      <c r="F1016" s="49">
        <v>88479</v>
      </c>
    </row>
    <row r="1017" spans="2:6" ht="15" x14ac:dyDescent="0.2">
      <c r="B1017" s="93"/>
      <c r="C1017" s="93"/>
      <c r="D1017" s="42">
        <v>9</v>
      </c>
      <c r="E1017" s="38" t="s">
        <v>817</v>
      </c>
      <c r="F1017" s="49">
        <v>1478</v>
      </c>
    </row>
    <row r="1018" spans="2:6" ht="15" x14ac:dyDescent="0.2">
      <c r="B1018" s="93" t="s">
        <v>1735</v>
      </c>
      <c r="C1018" s="93" t="s">
        <v>1736</v>
      </c>
      <c r="D1018" s="42">
        <v>1</v>
      </c>
      <c r="E1018" s="38" t="s">
        <v>838</v>
      </c>
      <c r="F1018" s="49">
        <v>443</v>
      </c>
    </row>
    <row r="1019" spans="2:6" ht="15" x14ac:dyDescent="0.2">
      <c r="B1019" s="93"/>
      <c r="C1019" s="93"/>
      <c r="D1019" s="42">
        <v>2</v>
      </c>
      <c r="E1019" s="38" t="s">
        <v>290</v>
      </c>
      <c r="F1019" s="49">
        <v>90486</v>
      </c>
    </row>
    <row r="1020" spans="2:6" ht="15" x14ac:dyDescent="0.2">
      <c r="B1020" s="93"/>
      <c r="C1020" s="93"/>
      <c r="D1020" s="42">
        <v>9</v>
      </c>
      <c r="E1020" s="38" t="s">
        <v>817</v>
      </c>
      <c r="F1020" s="49">
        <v>1488</v>
      </c>
    </row>
    <row r="1021" spans="2:6" ht="15" x14ac:dyDescent="0.2">
      <c r="B1021" s="93" t="s">
        <v>1737</v>
      </c>
      <c r="C1021" s="93" t="s">
        <v>1738</v>
      </c>
      <c r="D1021" s="42">
        <v>1</v>
      </c>
      <c r="E1021" s="38" t="s">
        <v>838</v>
      </c>
      <c r="F1021" s="49">
        <v>1189</v>
      </c>
    </row>
    <row r="1022" spans="2:6" ht="15" x14ac:dyDescent="0.2">
      <c r="B1022" s="93"/>
      <c r="C1022" s="93"/>
      <c r="D1022" s="42">
        <v>2</v>
      </c>
      <c r="E1022" s="38" t="s">
        <v>290</v>
      </c>
      <c r="F1022" s="49">
        <v>89735</v>
      </c>
    </row>
    <row r="1023" spans="2:6" ht="15" x14ac:dyDescent="0.2">
      <c r="B1023" s="93"/>
      <c r="C1023" s="93"/>
      <c r="D1023" s="42">
        <v>9</v>
      </c>
      <c r="E1023" s="38" t="s">
        <v>817</v>
      </c>
      <c r="F1023" s="49">
        <v>1493</v>
      </c>
    </row>
    <row r="1024" spans="2:6" ht="15" x14ac:dyDescent="0.2">
      <c r="B1024" s="97" t="s">
        <v>1739</v>
      </c>
      <c r="C1024" s="97" t="s">
        <v>1740</v>
      </c>
      <c r="D1024" s="56" t="s">
        <v>4003</v>
      </c>
      <c r="E1024" s="50" t="s">
        <v>111</v>
      </c>
      <c r="F1024" s="49">
        <v>91934</v>
      </c>
    </row>
    <row r="1025" spans="2:6" ht="15" x14ac:dyDescent="0.2">
      <c r="B1025" s="98"/>
      <c r="C1025" s="99"/>
      <c r="D1025" s="42" t="s">
        <v>903</v>
      </c>
      <c r="E1025" s="38" t="s">
        <v>960</v>
      </c>
      <c r="F1025" s="49">
        <v>483</v>
      </c>
    </row>
    <row r="1026" spans="2:6" ht="15" x14ac:dyDescent="0.2">
      <c r="B1026" s="97" t="s">
        <v>1741</v>
      </c>
      <c r="C1026" s="97" t="s">
        <v>1742</v>
      </c>
      <c r="D1026" s="56" t="s">
        <v>4004</v>
      </c>
      <c r="E1026" s="50" t="s">
        <v>111</v>
      </c>
      <c r="F1026" s="49">
        <v>92005</v>
      </c>
    </row>
    <row r="1027" spans="2:6" ht="15" x14ac:dyDescent="0.2">
      <c r="B1027" s="99"/>
      <c r="C1027" s="99"/>
      <c r="D1027" s="42" t="s">
        <v>903</v>
      </c>
      <c r="E1027" s="38" t="s">
        <v>960</v>
      </c>
      <c r="F1027" s="49">
        <v>412</v>
      </c>
    </row>
    <row r="1028" spans="2:6" ht="15" x14ac:dyDescent="0.2">
      <c r="B1028" s="97" t="s">
        <v>1743</v>
      </c>
      <c r="C1028" s="97" t="s">
        <v>1744</v>
      </c>
      <c r="D1028" s="56" t="s">
        <v>4005</v>
      </c>
      <c r="E1028" s="50" t="s">
        <v>111</v>
      </c>
      <c r="F1028" s="49">
        <v>80545</v>
      </c>
    </row>
    <row r="1029" spans="2:6" ht="15" x14ac:dyDescent="0.2">
      <c r="B1029" s="98"/>
      <c r="C1029" s="99"/>
      <c r="D1029" s="42" t="s">
        <v>903</v>
      </c>
      <c r="E1029" s="38" t="s">
        <v>178</v>
      </c>
      <c r="F1029" s="49">
        <v>555</v>
      </c>
    </row>
    <row r="1030" spans="2:6" ht="30" x14ac:dyDescent="0.2">
      <c r="B1030" s="93" t="s">
        <v>1745</v>
      </c>
      <c r="C1030" s="93" t="s">
        <v>1746</v>
      </c>
      <c r="D1030" s="42">
        <v>1</v>
      </c>
      <c r="E1030" s="38" t="s">
        <v>1747</v>
      </c>
      <c r="F1030" s="49">
        <v>31797</v>
      </c>
    </row>
    <row r="1031" spans="2:6" ht="30" x14ac:dyDescent="0.2">
      <c r="B1031" s="93"/>
      <c r="C1031" s="93"/>
      <c r="D1031" s="42">
        <v>2</v>
      </c>
      <c r="E1031" s="38" t="s">
        <v>1748</v>
      </c>
      <c r="F1031" s="49">
        <v>28172</v>
      </c>
    </row>
    <row r="1032" spans="2:6" ht="15" x14ac:dyDescent="0.2">
      <c r="B1032" s="93"/>
      <c r="C1032" s="93"/>
      <c r="D1032" s="42">
        <v>3</v>
      </c>
      <c r="E1032" s="38" t="s">
        <v>1749</v>
      </c>
      <c r="F1032" s="49">
        <v>15294</v>
      </c>
    </row>
    <row r="1033" spans="2:6" ht="15" x14ac:dyDescent="0.2">
      <c r="B1033" s="93"/>
      <c r="C1033" s="93"/>
      <c r="D1033" s="42">
        <v>4</v>
      </c>
      <c r="E1033" s="38" t="s">
        <v>1750</v>
      </c>
      <c r="F1033" s="49">
        <v>4610</v>
      </c>
    </row>
    <row r="1034" spans="2:6" ht="15" x14ac:dyDescent="0.2">
      <c r="B1034" s="93"/>
      <c r="C1034" s="93"/>
      <c r="D1034" s="42">
        <v>5</v>
      </c>
      <c r="E1034" s="38" t="s">
        <v>1751</v>
      </c>
      <c r="F1034" s="49">
        <v>219</v>
      </c>
    </row>
    <row r="1035" spans="2:6" ht="15" x14ac:dyDescent="0.2">
      <c r="B1035" s="93"/>
      <c r="C1035" s="93"/>
      <c r="D1035" s="42">
        <v>6</v>
      </c>
      <c r="E1035" s="38" t="s">
        <v>1752</v>
      </c>
      <c r="F1035" s="49">
        <v>296</v>
      </c>
    </row>
    <row r="1036" spans="2:6" ht="15" x14ac:dyDescent="0.2">
      <c r="B1036" s="93"/>
      <c r="C1036" s="93"/>
      <c r="D1036" s="42">
        <v>9</v>
      </c>
      <c r="E1036" s="38" t="s">
        <v>178</v>
      </c>
      <c r="F1036" s="49">
        <v>712</v>
      </c>
    </row>
    <row r="1037" spans="2:6" ht="30" x14ac:dyDescent="0.2">
      <c r="B1037" s="38" t="s">
        <v>1753</v>
      </c>
      <c r="C1037" s="38" t="s">
        <v>1754</v>
      </c>
      <c r="D1037" s="42" t="s">
        <v>181</v>
      </c>
      <c r="E1037" s="38" t="s">
        <v>111</v>
      </c>
      <c r="F1037" s="49">
        <v>515</v>
      </c>
    </row>
    <row r="1038" spans="2:6" ht="15" x14ac:dyDescent="0.2">
      <c r="B1038" s="93" t="s">
        <v>1755</v>
      </c>
      <c r="C1038" s="93" t="s">
        <v>1756</v>
      </c>
      <c r="D1038" s="42">
        <v>1</v>
      </c>
      <c r="E1038" s="38" t="s">
        <v>1757</v>
      </c>
      <c r="F1038" s="49">
        <v>8279</v>
      </c>
    </row>
    <row r="1039" spans="2:6" ht="15" x14ac:dyDescent="0.2">
      <c r="B1039" s="93"/>
      <c r="C1039" s="93"/>
      <c r="D1039" s="42">
        <v>2</v>
      </c>
      <c r="E1039" s="38" t="s">
        <v>1758</v>
      </c>
      <c r="F1039" s="49">
        <v>12987</v>
      </c>
    </row>
    <row r="1040" spans="2:6" ht="15" x14ac:dyDescent="0.2">
      <c r="B1040" s="93"/>
      <c r="C1040" s="93"/>
      <c r="D1040" s="42">
        <v>3</v>
      </c>
      <c r="E1040" s="38" t="s">
        <v>1759</v>
      </c>
      <c r="F1040" s="49">
        <v>3267</v>
      </c>
    </row>
    <row r="1041" spans="2:6" ht="15" x14ac:dyDescent="0.2">
      <c r="B1041" s="93"/>
      <c r="C1041" s="93"/>
      <c r="D1041" s="42">
        <v>4</v>
      </c>
      <c r="E1041" s="38" t="s">
        <v>1760</v>
      </c>
      <c r="F1041" s="49">
        <v>6920</v>
      </c>
    </row>
    <row r="1042" spans="2:6" ht="15" x14ac:dyDescent="0.2">
      <c r="B1042" s="93"/>
      <c r="C1042" s="93"/>
      <c r="D1042" s="42">
        <v>5</v>
      </c>
      <c r="E1042" s="38" t="s">
        <v>1761</v>
      </c>
      <c r="F1042" s="49">
        <v>255</v>
      </c>
    </row>
    <row r="1043" spans="2:6" ht="15" x14ac:dyDescent="0.2">
      <c r="B1043" s="93"/>
      <c r="C1043" s="93"/>
      <c r="D1043" s="42">
        <v>6</v>
      </c>
      <c r="E1043" s="38" t="s">
        <v>1762</v>
      </c>
      <c r="F1043" s="49">
        <v>89</v>
      </c>
    </row>
    <row r="1044" spans="2:6" ht="15" x14ac:dyDescent="0.2">
      <c r="B1044" s="93" t="s">
        <v>1763</v>
      </c>
      <c r="C1044" s="93" t="s">
        <v>1764</v>
      </c>
      <c r="D1044" s="42">
        <v>1</v>
      </c>
      <c r="E1044" s="38" t="s">
        <v>1765</v>
      </c>
      <c r="F1044" s="49">
        <v>14575</v>
      </c>
    </row>
    <row r="1045" spans="2:6" ht="15" x14ac:dyDescent="0.2">
      <c r="B1045" s="93"/>
      <c r="C1045" s="93"/>
      <c r="D1045" s="42">
        <v>2</v>
      </c>
      <c r="E1045" s="38" t="s">
        <v>1766</v>
      </c>
      <c r="F1045" s="49">
        <v>4020</v>
      </c>
    </row>
    <row r="1046" spans="2:6" ht="15" x14ac:dyDescent="0.2">
      <c r="B1046" s="93"/>
      <c r="C1046" s="93"/>
      <c r="D1046" s="42">
        <v>3</v>
      </c>
      <c r="E1046" s="38" t="s">
        <v>1767</v>
      </c>
      <c r="F1046" s="49">
        <v>678</v>
      </c>
    </row>
    <row r="1047" spans="2:6" ht="30" x14ac:dyDescent="0.2">
      <c r="B1047" s="93"/>
      <c r="C1047" s="93"/>
      <c r="D1047" s="42">
        <v>4</v>
      </c>
      <c r="E1047" s="38" t="s">
        <v>1768</v>
      </c>
      <c r="F1047" s="49">
        <v>7862</v>
      </c>
    </row>
    <row r="1048" spans="2:6" ht="15" x14ac:dyDescent="0.2">
      <c r="B1048" s="93"/>
      <c r="C1048" s="93"/>
      <c r="D1048" s="42">
        <v>5</v>
      </c>
      <c r="E1048" s="38" t="s">
        <v>1769</v>
      </c>
      <c r="F1048" s="49">
        <v>833</v>
      </c>
    </row>
    <row r="1049" spans="2:6" ht="15" x14ac:dyDescent="0.2">
      <c r="B1049" s="93"/>
      <c r="C1049" s="93"/>
      <c r="D1049" s="42">
        <v>9</v>
      </c>
      <c r="E1049" s="38" t="s">
        <v>178</v>
      </c>
      <c r="F1049" s="49">
        <v>204</v>
      </c>
    </row>
    <row r="1050" spans="2:6" ht="15" x14ac:dyDescent="0.2">
      <c r="B1050" s="93" t="s">
        <v>1770</v>
      </c>
      <c r="C1050" s="93" t="s">
        <v>1771</v>
      </c>
      <c r="D1050" s="42">
        <v>1</v>
      </c>
      <c r="E1050" s="38" t="s">
        <v>293</v>
      </c>
      <c r="F1050" s="49">
        <v>3733</v>
      </c>
    </row>
    <row r="1051" spans="2:6" ht="15" x14ac:dyDescent="0.2">
      <c r="B1051" s="93"/>
      <c r="C1051" s="93"/>
      <c r="D1051" s="42">
        <v>2</v>
      </c>
      <c r="E1051" s="38" t="s">
        <v>290</v>
      </c>
      <c r="F1051" s="49">
        <v>88684</v>
      </c>
    </row>
    <row r="1052" spans="2:6" ht="15" x14ac:dyDescent="0.2">
      <c r="B1052" s="93" t="s">
        <v>1772</v>
      </c>
      <c r="C1052" s="93" t="s">
        <v>1773</v>
      </c>
      <c r="D1052" s="42">
        <v>1</v>
      </c>
      <c r="E1052" s="38" t="s">
        <v>1388</v>
      </c>
      <c r="F1052" s="49">
        <v>232</v>
      </c>
    </row>
    <row r="1053" spans="2:6" ht="15" x14ac:dyDescent="0.2">
      <c r="B1053" s="93"/>
      <c r="C1053" s="93"/>
      <c r="D1053" s="42">
        <v>2</v>
      </c>
      <c r="E1053" s="38" t="s">
        <v>1389</v>
      </c>
      <c r="F1053" s="49">
        <v>2155</v>
      </c>
    </row>
    <row r="1054" spans="2:6" ht="30" x14ac:dyDescent="0.2">
      <c r="B1054" s="93"/>
      <c r="C1054" s="93"/>
      <c r="D1054" s="42">
        <v>3</v>
      </c>
      <c r="E1054" s="38" t="s">
        <v>1390</v>
      </c>
      <c r="F1054" s="49">
        <v>99</v>
      </c>
    </row>
    <row r="1055" spans="2:6" ht="15" x14ac:dyDescent="0.2">
      <c r="B1055" s="93"/>
      <c r="C1055" s="93"/>
      <c r="D1055" s="42">
        <v>4</v>
      </c>
      <c r="E1055" s="38" t="s">
        <v>1391</v>
      </c>
      <c r="F1055" s="49">
        <v>53</v>
      </c>
    </row>
    <row r="1056" spans="2:6" ht="15" x14ac:dyDescent="0.2">
      <c r="B1056" s="93"/>
      <c r="C1056" s="93"/>
      <c r="D1056" s="42">
        <v>5</v>
      </c>
      <c r="E1056" s="38" t="s">
        <v>1392</v>
      </c>
      <c r="F1056" s="49">
        <v>807</v>
      </c>
    </row>
    <row r="1057" spans="2:6" ht="15" x14ac:dyDescent="0.2">
      <c r="B1057" s="93"/>
      <c r="C1057" s="93"/>
      <c r="D1057" s="42">
        <v>6</v>
      </c>
      <c r="E1057" s="38" t="s">
        <v>1393</v>
      </c>
      <c r="F1057" s="49">
        <v>5</v>
      </c>
    </row>
    <row r="1058" spans="2:6" ht="15" x14ac:dyDescent="0.2">
      <c r="B1058" s="93"/>
      <c r="C1058" s="93"/>
      <c r="D1058" s="42">
        <v>7</v>
      </c>
      <c r="E1058" s="38" t="s">
        <v>1394</v>
      </c>
      <c r="F1058" s="49">
        <v>85</v>
      </c>
    </row>
    <row r="1059" spans="2:6" ht="15" x14ac:dyDescent="0.2">
      <c r="B1059" s="93"/>
      <c r="C1059" s="93"/>
      <c r="D1059" s="42">
        <v>8</v>
      </c>
      <c r="E1059" s="38" t="s">
        <v>1395</v>
      </c>
      <c r="F1059" s="49">
        <v>4</v>
      </c>
    </row>
    <row r="1060" spans="2:6" ht="15" x14ac:dyDescent="0.2">
      <c r="B1060" s="93"/>
      <c r="C1060" s="93"/>
      <c r="D1060" s="42">
        <v>9</v>
      </c>
      <c r="E1060" s="38" t="s">
        <v>1396</v>
      </c>
      <c r="F1060" s="49">
        <v>49</v>
      </c>
    </row>
    <row r="1061" spans="2:6" ht="15" x14ac:dyDescent="0.2">
      <c r="B1061" s="93"/>
      <c r="C1061" s="93"/>
      <c r="D1061" s="42">
        <v>99</v>
      </c>
      <c r="E1061" s="38" t="s">
        <v>960</v>
      </c>
      <c r="F1061" s="49">
        <v>244</v>
      </c>
    </row>
    <row r="1062" spans="2:6" ht="15" x14ac:dyDescent="0.2">
      <c r="B1062" s="93" t="s">
        <v>1774</v>
      </c>
      <c r="C1062" s="93" t="s">
        <v>1775</v>
      </c>
      <c r="D1062" s="42">
        <v>1</v>
      </c>
      <c r="E1062" s="38" t="s">
        <v>293</v>
      </c>
      <c r="F1062" s="49">
        <v>116974</v>
      </c>
    </row>
    <row r="1063" spans="2:6" ht="15" x14ac:dyDescent="0.2">
      <c r="B1063" s="93"/>
      <c r="C1063" s="93"/>
      <c r="D1063" s="42">
        <v>2</v>
      </c>
      <c r="E1063" s="38" t="s">
        <v>290</v>
      </c>
      <c r="F1063" s="49">
        <v>50976</v>
      </c>
    </row>
    <row r="1064" spans="2:6" ht="15" x14ac:dyDescent="0.2">
      <c r="B1064" s="93"/>
      <c r="C1064" s="93"/>
      <c r="D1064" s="42">
        <v>9</v>
      </c>
      <c r="E1064" s="38" t="s">
        <v>817</v>
      </c>
      <c r="F1064" s="49">
        <v>7126</v>
      </c>
    </row>
    <row r="1065" spans="2:6" ht="30" x14ac:dyDescent="0.2">
      <c r="B1065" s="93" t="s">
        <v>1776</v>
      </c>
      <c r="C1065" s="93" t="s">
        <v>1777</v>
      </c>
      <c r="D1065" s="42">
        <v>1</v>
      </c>
      <c r="E1065" s="38" t="s">
        <v>1778</v>
      </c>
      <c r="F1065" s="49">
        <v>58798</v>
      </c>
    </row>
    <row r="1066" spans="2:6" ht="30" x14ac:dyDescent="0.2">
      <c r="B1066" s="93"/>
      <c r="C1066" s="93"/>
      <c r="D1066" s="42">
        <v>2</v>
      </c>
      <c r="E1066" s="38" t="s">
        <v>1778</v>
      </c>
      <c r="F1066" s="49">
        <v>3953</v>
      </c>
    </row>
    <row r="1067" spans="2:6" ht="30" x14ac:dyDescent="0.2">
      <c r="B1067" s="93"/>
      <c r="C1067" s="93"/>
      <c r="D1067" s="42">
        <v>3</v>
      </c>
      <c r="E1067" s="38" t="s">
        <v>1779</v>
      </c>
      <c r="F1067" s="49">
        <v>1044</v>
      </c>
    </row>
    <row r="1068" spans="2:6" ht="30" x14ac:dyDescent="0.2">
      <c r="B1068" s="93"/>
      <c r="C1068" s="93"/>
      <c r="D1068" s="42">
        <v>4</v>
      </c>
      <c r="E1068" s="38" t="s">
        <v>1780</v>
      </c>
      <c r="F1068" s="49">
        <v>1233</v>
      </c>
    </row>
    <row r="1069" spans="2:6" ht="30" x14ac:dyDescent="0.2">
      <c r="B1069" s="93"/>
      <c r="C1069" s="93"/>
      <c r="D1069" s="42">
        <v>5</v>
      </c>
      <c r="E1069" s="38" t="s">
        <v>1781</v>
      </c>
      <c r="F1069" s="49">
        <v>580</v>
      </c>
    </row>
    <row r="1070" spans="2:6" ht="15" x14ac:dyDescent="0.2">
      <c r="B1070" s="93"/>
      <c r="C1070" s="93"/>
      <c r="D1070" s="42">
        <v>6</v>
      </c>
      <c r="E1070" s="38" t="s">
        <v>1782</v>
      </c>
      <c r="F1070" s="49">
        <v>118</v>
      </c>
    </row>
    <row r="1071" spans="2:6" ht="15" x14ac:dyDescent="0.2">
      <c r="B1071" s="93"/>
      <c r="C1071" s="93"/>
      <c r="D1071" s="42">
        <v>7</v>
      </c>
      <c r="E1071" s="38" t="s">
        <v>1783</v>
      </c>
      <c r="F1071" s="49">
        <v>49902</v>
      </c>
    </row>
    <row r="1072" spans="2:6" ht="15" x14ac:dyDescent="0.2">
      <c r="B1072" s="93"/>
      <c r="C1072" s="93"/>
      <c r="D1072" s="42">
        <v>9</v>
      </c>
      <c r="E1072" s="38" t="s">
        <v>817</v>
      </c>
      <c r="F1072" s="49">
        <v>1346</v>
      </c>
    </row>
    <row r="1073" spans="2:6" ht="30" x14ac:dyDescent="0.2">
      <c r="B1073" s="38" t="s">
        <v>1784</v>
      </c>
      <c r="C1073" s="38" t="s">
        <v>1785</v>
      </c>
      <c r="D1073" s="42" t="s">
        <v>181</v>
      </c>
      <c r="E1073" s="38" t="s">
        <v>111</v>
      </c>
      <c r="F1073" s="49">
        <v>118</v>
      </c>
    </row>
    <row r="1074" spans="2:6" ht="15" x14ac:dyDescent="0.2">
      <c r="B1074" s="93" t="s">
        <v>1786</v>
      </c>
      <c r="C1074" s="93" t="s">
        <v>1787</v>
      </c>
      <c r="D1074" s="42">
        <v>1</v>
      </c>
      <c r="E1074" s="38" t="s">
        <v>293</v>
      </c>
      <c r="F1074" s="49">
        <v>15362</v>
      </c>
    </row>
    <row r="1075" spans="2:6" ht="15" x14ac:dyDescent="0.2">
      <c r="B1075" s="93"/>
      <c r="C1075" s="93"/>
      <c r="D1075" s="42">
        <v>2</v>
      </c>
      <c r="E1075" s="38" t="s">
        <v>290</v>
      </c>
      <c r="F1075" s="49">
        <v>150862</v>
      </c>
    </row>
    <row r="1076" spans="2:6" ht="15" x14ac:dyDescent="0.2">
      <c r="B1076" s="93"/>
      <c r="C1076" s="93"/>
      <c r="D1076" s="42">
        <v>8</v>
      </c>
      <c r="E1076" s="38" t="s">
        <v>817</v>
      </c>
      <c r="F1076" s="49">
        <v>1835</v>
      </c>
    </row>
    <row r="1077" spans="2:6" ht="15" x14ac:dyDescent="0.2">
      <c r="B1077" s="93"/>
      <c r="C1077" s="93"/>
      <c r="D1077" s="42">
        <v>9</v>
      </c>
      <c r="E1077" s="38" t="s">
        <v>389</v>
      </c>
      <c r="F1077" s="49">
        <v>7017</v>
      </c>
    </row>
    <row r="1078" spans="2:6" ht="15" x14ac:dyDescent="0.2">
      <c r="B1078" s="93" t="s">
        <v>1788</v>
      </c>
      <c r="C1078" s="93" t="s">
        <v>1789</v>
      </c>
      <c r="D1078" s="42">
        <v>1</v>
      </c>
      <c r="E1078" s="38" t="s">
        <v>919</v>
      </c>
      <c r="F1078" s="49">
        <v>89584</v>
      </c>
    </row>
    <row r="1079" spans="2:6" ht="15" x14ac:dyDescent="0.2">
      <c r="B1079" s="93"/>
      <c r="C1079" s="93"/>
      <c r="D1079" s="42">
        <v>2</v>
      </c>
      <c r="E1079" s="38" t="s">
        <v>920</v>
      </c>
      <c r="F1079" s="49">
        <v>13879</v>
      </c>
    </row>
    <row r="1080" spans="2:6" ht="15" x14ac:dyDescent="0.2">
      <c r="B1080" s="93"/>
      <c r="C1080" s="93"/>
      <c r="D1080" s="42">
        <v>3</v>
      </c>
      <c r="E1080" s="38" t="s">
        <v>177</v>
      </c>
      <c r="F1080" s="49">
        <v>79463</v>
      </c>
    </row>
    <row r="1081" spans="2:6" ht="15" x14ac:dyDescent="0.2">
      <c r="B1081" s="93"/>
      <c r="C1081" s="93"/>
      <c r="D1081" s="42">
        <v>9</v>
      </c>
      <c r="E1081" s="38" t="s">
        <v>178</v>
      </c>
      <c r="F1081" s="49">
        <v>603</v>
      </c>
    </row>
  </sheetData>
  <mergeCells count="83">
    <mergeCell ref="E1:F1"/>
    <mergeCell ref="B490:B494"/>
    <mergeCell ref="C490:C494"/>
    <mergeCell ref="B473:B481"/>
    <mergeCell ref="C473:C481"/>
    <mergeCell ref="B482:B484"/>
    <mergeCell ref="C482:C484"/>
    <mergeCell ref="B469:B472"/>
    <mergeCell ref="C469:C472"/>
    <mergeCell ref="B485:B489"/>
    <mergeCell ref="C485:C489"/>
    <mergeCell ref="B445:B455"/>
    <mergeCell ref="C445:C455"/>
    <mergeCell ref="B457:B460"/>
    <mergeCell ref="C457:C460"/>
    <mergeCell ref="B10:B12"/>
    <mergeCell ref="C10:C12"/>
    <mergeCell ref="B461:B466"/>
    <mergeCell ref="C461:C466"/>
    <mergeCell ref="B19:B36"/>
    <mergeCell ref="B13:B16"/>
    <mergeCell ref="C13:C16"/>
    <mergeCell ref="B17:B18"/>
    <mergeCell ref="C17:C18"/>
    <mergeCell ref="B37:B53"/>
    <mergeCell ref="C37:C53"/>
    <mergeCell ref="B58:B444"/>
    <mergeCell ref="C58:C444"/>
    <mergeCell ref="B993:B1010"/>
    <mergeCell ref="C993:C1010"/>
    <mergeCell ref="B1012:B1014"/>
    <mergeCell ref="C1012:C1014"/>
    <mergeCell ref="C19:C36"/>
    <mergeCell ref="B694:B711"/>
    <mergeCell ref="C694:C711"/>
    <mergeCell ref="B495:B498"/>
    <mergeCell ref="C495:C498"/>
    <mergeCell ref="B499:B501"/>
    <mergeCell ref="C499:C501"/>
    <mergeCell ref="B1074:B1077"/>
    <mergeCell ref="C1074:C1077"/>
    <mergeCell ref="B1078:B1081"/>
    <mergeCell ref="C1078:C1081"/>
    <mergeCell ref="B1015:B1017"/>
    <mergeCell ref="C1015:C1017"/>
    <mergeCell ref="B1052:B1061"/>
    <mergeCell ref="C1052:C1061"/>
    <mergeCell ref="B1062:B1064"/>
    <mergeCell ref="C1062:C1064"/>
    <mergeCell ref="B1065:B1072"/>
    <mergeCell ref="C1065:C1072"/>
    <mergeCell ref="B1018:B1020"/>
    <mergeCell ref="C1018:C1020"/>
    <mergeCell ref="B1021:B1023"/>
    <mergeCell ref="C1021:C1023"/>
    <mergeCell ref="B4:B5"/>
    <mergeCell ref="C4:C5"/>
    <mergeCell ref="B6:B7"/>
    <mergeCell ref="C6:C7"/>
    <mergeCell ref="B8:B9"/>
    <mergeCell ref="C8:C9"/>
    <mergeCell ref="B1030:B1036"/>
    <mergeCell ref="C1030:C1036"/>
    <mergeCell ref="B1038:B1043"/>
    <mergeCell ref="C1038:C1043"/>
    <mergeCell ref="B1044:B1049"/>
    <mergeCell ref="C1044:C1049"/>
    <mergeCell ref="B1050:B1051"/>
    <mergeCell ref="C1050:C1051"/>
    <mergeCell ref="B54:B55"/>
    <mergeCell ref="C54:C55"/>
    <mergeCell ref="B467:B468"/>
    <mergeCell ref="C467:C468"/>
    <mergeCell ref="B504:B693"/>
    <mergeCell ref="C504:C693"/>
    <mergeCell ref="B712:B992"/>
    <mergeCell ref="C712:C992"/>
    <mergeCell ref="B1024:B1025"/>
    <mergeCell ref="C1024:C1025"/>
    <mergeCell ref="C1026:C1027"/>
    <mergeCell ref="B1026:B1027"/>
    <mergeCell ref="B1028:B1029"/>
    <mergeCell ref="C1028:C1029"/>
  </mergeCells>
  <hyperlinks>
    <hyperlink ref="A1" location="Índice!A1" display="Índice" xr:uid="{F60C7998-F526-45C5-9C04-D97EED209207}"/>
  </hyperlinks>
  <pageMargins left="0.7" right="0.7" top="0.75" bottom="0.75" header="0.3" footer="0.3"/>
  <pageSetup orientation="portrait" r:id="rId1"/>
  <ignoredErrors>
    <ignoredError sqref="D55 D468 D1025 D1027 D1029:D103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0E6F2A249D84418D572AC8DCBDDAC2" ma:contentTypeVersion="15" ma:contentTypeDescription="Crear nuevo documento." ma:contentTypeScope="" ma:versionID="8640460ad4446235f5cefaa9b70e1f39">
  <xsd:schema xmlns:xsd="http://www.w3.org/2001/XMLSchema" xmlns:xs="http://www.w3.org/2001/XMLSchema" xmlns:p="http://schemas.microsoft.com/office/2006/metadata/properties" xmlns:ns2="73433843-1c04-415d-a2e4-016443f47615" xmlns:ns3="41629144-ff4d-48d1-8f52-dd8949296823" targetNamespace="http://schemas.microsoft.com/office/2006/metadata/properties" ma:root="true" ma:fieldsID="1b37d8d9cd386deb47925f901503d15a" ns2:_="" ns3:_="">
    <xsd:import namespace="73433843-1c04-415d-a2e4-016443f47615"/>
    <xsd:import namespace="41629144-ff4d-48d1-8f52-dd89492968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33843-1c04-415d-a2e4-016443f4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29144-ff4d-48d1-8f52-dd894929682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5a7a5976-898b-4eb5-b7de-39f7aeec826b}" ma:internalName="TaxCatchAll" ma:showField="CatchAllData" ma:web="41629144-ff4d-48d1-8f52-dd89492968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433843-1c04-415d-a2e4-016443f47615">
      <Terms xmlns="http://schemas.microsoft.com/office/infopath/2007/PartnerControls"/>
    </lcf76f155ced4ddcb4097134ff3c332f>
    <TaxCatchAll xmlns="41629144-ff4d-48d1-8f52-dd89492968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9189D7-706A-41EB-91EF-03BF83675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33843-1c04-415d-a2e4-016443f47615"/>
    <ds:schemaRef ds:uri="41629144-ff4d-48d1-8f52-dd89492968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9067BD-5667-4752-9634-5DE2CA285C12}">
  <ds:schemaRefs>
    <ds:schemaRef ds:uri="http://schemas.microsoft.com/office/2006/metadata/properties"/>
    <ds:schemaRef ds:uri="http://schemas.microsoft.com/office/infopath/2007/PartnerControls"/>
    <ds:schemaRef ds:uri="73433843-1c04-415d-a2e4-016443f47615"/>
    <ds:schemaRef ds:uri="41629144-ff4d-48d1-8f52-dd8949296823"/>
  </ds:schemaRefs>
</ds:datastoreItem>
</file>

<file path=customXml/itemProps3.xml><?xml version="1.0" encoding="utf-8"?>
<ds:datastoreItem xmlns:ds="http://schemas.openxmlformats.org/officeDocument/2006/customXml" ds:itemID="{9177C0D0-6138-4302-9DF3-D73521DEBC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Índice</vt:lpstr>
      <vt:lpstr>Ficha técnica</vt:lpstr>
      <vt:lpstr>Cuestionario</vt:lpstr>
      <vt:lpstr>Llave</vt:lpstr>
      <vt:lpstr>HdR</vt:lpstr>
      <vt:lpstr>Factor</vt:lpstr>
      <vt:lpstr>H</vt:lpstr>
      <vt:lpstr>E</vt:lpstr>
      <vt:lpstr>O</vt:lpstr>
      <vt:lpstr>Y</vt:lpstr>
      <vt:lpstr>S</vt:lpstr>
      <vt:lpstr>R</vt:lpstr>
      <vt:lpstr>V</vt:lpstr>
      <vt:lpstr>Ing Cepal</vt:lpstr>
      <vt:lpstr>Ing MDSF</vt:lpstr>
      <vt:lpstr>PM</vt:lpstr>
      <vt:lpstr>Var MDSF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María Veliz</dc:creator>
  <cp:keywords/>
  <dc:description/>
  <cp:lastModifiedBy>Leonardo Nuñez López</cp:lastModifiedBy>
  <cp:revision/>
  <dcterms:created xsi:type="dcterms:W3CDTF">2023-06-14T12:02:44Z</dcterms:created>
  <dcterms:modified xsi:type="dcterms:W3CDTF">2026-02-06T13:26:21Z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0x010100A30E6F2A249D84418D572AC8DCBDDAC2</vt:lpwstr>
  </property>
  <property fmtid="{D5CDD505-2E9C-101B-9397-08002B2CF9AE}" pid="3" name="MediaServiceImageTags">
    <vt:lpwstr/>
  </property>
</Properties>
</file>